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zrkfile\ZRK\NRR\NRRe\23 52 011 Rypin\Podwykonawstwo\- 4 - Roboty torowe i peronowe\"/>
    </mc:Choice>
  </mc:AlternateContent>
  <xr:revisionPtr revIDLastSave="0" documentId="13_ncr:1_{A41D796C-9492-4F3F-98F1-B74AAE1ED14E}" xr6:coauthVersionLast="47" xr6:coauthVersionMax="47" xr10:uidLastSave="{00000000-0000-0000-0000-000000000000}"/>
  <bookViews>
    <workbookView xWindow="28680" yWindow="-120" windowWidth="29040" windowHeight="15840" tabRatio="754" xr2:uid="{FDBB8D4E-60A0-419C-ADC5-C18A20A93BA7}"/>
  </bookViews>
  <sheets>
    <sheet name="rco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F90" i="1"/>
  <c r="F89" i="1"/>
  <c r="F88" i="1"/>
  <c r="F85" i="1"/>
  <c r="F33" i="1"/>
  <c r="F36" i="1"/>
  <c r="F37" i="1"/>
  <c r="F38" i="1"/>
  <c r="F39" i="1"/>
  <c r="F42" i="1"/>
  <c r="F43" i="1"/>
  <c r="F44" i="1"/>
  <c r="F45" i="1"/>
  <c r="F48" i="1"/>
  <c r="F49" i="1"/>
  <c r="F50" i="1"/>
  <c r="F51" i="1"/>
  <c r="F54" i="1"/>
  <c r="F55" i="1"/>
  <c r="F56" i="1"/>
  <c r="F59" i="1"/>
  <c r="F60" i="1"/>
  <c r="F61" i="1"/>
  <c r="F64" i="1"/>
  <c r="F65" i="1"/>
  <c r="F66" i="1"/>
  <c r="F69" i="1"/>
  <c r="F70" i="1"/>
  <c r="F71" i="1"/>
  <c r="F74" i="1"/>
  <c r="F75" i="1"/>
  <c r="F76" i="1"/>
  <c r="F101" i="1"/>
  <c r="F102" i="1"/>
  <c r="F103" i="1"/>
  <c r="F104" i="1"/>
  <c r="F105" i="1"/>
  <c r="F108" i="1"/>
  <c r="F109" i="1"/>
  <c r="F110" i="1"/>
  <c r="F111" i="1"/>
  <c r="F112" i="1"/>
  <c r="F115" i="1"/>
  <c r="F116" i="1"/>
  <c r="F117" i="1"/>
  <c r="F118" i="1"/>
  <c r="F119" i="1"/>
  <c r="F122" i="1"/>
  <c r="F123" i="1"/>
  <c r="F124" i="1"/>
  <c r="F125" i="1"/>
  <c r="F128" i="1"/>
  <c r="F129" i="1"/>
  <c r="F130" i="1"/>
  <c r="F131" i="1"/>
  <c r="F140" i="1"/>
  <c r="F141" i="1"/>
  <c r="F142" i="1"/>
  <c r="F145" i="1"/>
  <c r="F146" i="1"/>
  <c r="F147" i="1"/>
  <c r="F144" i="1"/>
  <c r="F139" i="1"/>
  <c r="F137" i="1"/>
  <c r="F135" i="1"/>
  <c r="F133" i="1"/>
  <c r="F127" i="1"/>
  <c r="F121" i="1"/>
  <c r="F114" i="1"/>
  <c r="F107" i="1"/>
  <c r="F100" i="1"/>
  <c r="F83" i="1"/>
  <c r="F81" i="1"/>
  <c r="F79" i="1"/>
  <c r="F73" i="1"/>
  <c r="F68" i="1"/>
  <c r="F63" i="1"/>
  <c r="F58" i="1"/>
  <c r="F53" i="1"/>
  <c r="F47" i="1"/>
  <c r="F41" i="1"/>
  <c r="F35" i="1"/>
  <c r="F28" i="1"/>
  <c r="F29" i="1"/>
  <c r="F30" i="1"/>
  <c r="F32" i="1"/>
  <c r="F27" i="1"/>
  <c r="F12" i="1" l="1"/>
  <c r="F13" i="1"/>
  <c r="F15" i="1"/>
  <c r="F16" i="1"/>
  <c r="F17" i="1"/>
  <c r="F18" i="1"/>
  <c r="F7" i="1"/>
  <c r="F8" i="1"/>
  <c r="F9" i="1"/>
  <c r="F10" i="1"/>
  <c r="F20" i="1"/>
  <c r="F22" i="1"/>
  <c r="F24" i="1"/>
  <c r="F6" i="1"/>
  <c r="F148" i="1" l="1"/>
  <c r="F149" i="1" s="1"/>
  <c r="F150" i="1" s="1"/>
</calcChain>
</file>

<file path=xl/sharedStrings.xml><?xml version="1.0" encoding="utf-8"?>
<sst xmlns="http://schemas.openxmlformats.org/spreadsheetml/2006/main" count="410" uniqueCount="232">
  <si>
    <t>Opis robót</t>
  </si>
  <si>
    <t>Jm</t>
  </si>
  <si>
    <t>kpl</t>
  </si>
  <si>
    <t>L.p.</t>
  </si>
  <si>
    <t>Wartość netto [PLN]</t>
  </si>
  <si>
    <t>Cena netto [PLN]</t>
  </si>
  <si>
    <t>PODATEK VAT</t>
  </si>
  <si>
    <t>SUMA BRUTTO</t>
  </si>
  <si>
    <t>…...................................................................................................</t>
  </si>
  <si>
    <t>(Podpis Wykonawcy)</t>
  </si>
  <si>
    <t>Ilość</t>
  </si>
  <si>
    <t>SUMA NETTO</t>
  </si>
  <si>
    <t xml:space="preserve">ROZBICIE CENY OFERTOWEJ
</t>
  </si>
  <si>
    <t xml:space="preserve">"Odbudowa stacji Rypin na linii kolejowej nr 33 na odc. Sierpc - Brodnica" realizowanego w ramach projektu KPO pn. ,,Likwidacja wąskich gardeł i zwiększenie przepustowości linii kolejowych – Etap II 
</t>
  </si>
  <si>
    <t xml:space="preserve">Roboty budowlane - branża budowle i obiekty obsługi podróżnych
</t>
  </si>
  <si>
    <t>Modernizacja peronu nr 1 o wym. 125(150)x3,2x0,56</t>
  </si>
  <si>
    <t>1.1</t>
  </si>
  <si>
    <t>1.2</t>
  </si>
  <si>
    <t>1.3</t>
  </si>
  <si>
    <t>1.4</t>
  </si>
  <si>
    <t>1.5</t>
  </si>
  <si>
    <t>Rozbiórka peronu nr 1</t>
  </si>
  <si>
    <t xml:space="preserve">Ułożenie ściany peronowej </t>
  </si>
  <si>
    <t>Zasypka korpusu peronu</t>
  </si>
  <si>
    <t>Ułożenie krawędzi peronowej oraz nawierzchni peronu</t>
  </si>
  <si>
    <t>Wiaty</t>
  </si>
  <si>
    <t>Rozbiórka peronu nr 2</t>
  </si>
  <si>
    <t>2.1</t>
  </si>
  <si>
    <t>2.2</t>
  </si>
  <si>
    <t>Rozbiórka nawierzchni i ścian peronowych</t>
  </si>
  <si>
    <t xml:space="preserve">Wyrównanie terenu </t>
  </si>
  <si>
    <t>Budowa peronu nr 2 o wym. 200(300)x5,20-3,2x0,77</t>
  </si>
  <si>
    <t>3</t>
  </si>
  <si>
    <t>3.1</t>
  </si>
  <si>
    <t>3.2</t>
  </si>
  <si>
    <t>3.3</t>
  </si>
  <si>
    <t>3.4</t>
  </si>
  <si>
    <t>4</t>
  </si>
  <si>
    <t xml:space="preserve">Wiaty </t>
  </si>
  <si>
    <t>Demontaż istniejących elementów małej architektury i oznakowania stałego na peronach</t>
  </si>
  <si>
    <t>4.1</t>
  </si>
  <si>
    <t xml:space="preserve">Montaż elementów małej architektury i oznakowania stałego </t>
  </si>
  <si>
    <t>Demontaż i utylizacja małej architektury i oznakowania</t>
  </si>
  <si>
    <t>Montaż elementów małej architektury i oznakowania stałego peron 1</t>
  </si>
  <si>
    <t>Montaż elementów małej architektury i oznakowania stałego peron 2</t>
  </si>
  <si>
    <t>Montaż elementów małej architektury i oznakowania stałego</t>
  </si>
  <si>
    <t>5</t>
  </si>
  <si>
    <t>5.1</t>
  </si>
  <si>
    <t>6</t>
  </si>
  <si>
    <t>6.1</t>
  </si>
  <si>
    <t xml:space="preserve">Roboty budowlane - branża torowa
RYPIN
</t>
  </si>
  <si>
    <t>Tor nr 1 - od km 116,435 do km 118,000 (z dł. Rz nr 1, 2, 11, 13, 14). Budowa toru kolejowego konstrukcji 49E1/PS94/SB, podsypka grubości 0,30m, kl.I-gat.1, profilowanie i zagęszczenie torowiska, wzmocnienie torowiska warstwą niesortu o gr. min. 0,25m, budowa odwodnienia.</t>
  </si>
  <si>
    <t xml:space="preserve">Roboty ziemne wyrównanie podtorza </t>
  </si>
  <si>
    <t>Stabilizacja gruntu</t>
  </si>
  <si>
    <t>Subwarstwa tłucznia</t>
  </si>
  <si>
    <t>Montaż toru</t>
  </si>
  <si>
    <t>Balastowanie</t>
  </si>
  <si>
    <t>km</t>
  </si>
  <si>
    <t>Tory nr 2 - od początku Rz nr 2 do początku Rz nr 13. Budowa toru kolejowego konstrukcji 49E1/PS83/SB, profilowanie i zagęszczenie torowiska, wzmocnienie torowiska warstwą niesortu o gr. min. 0,15m, podsypką gr. 0,30m, kl.I-gat.2, budowa odwodnienia.</t>
  </si>
  <si>
    <t>Tory nr 3 - od początku Rz nr 1 do początku Rz nr 11. Budowa toru kolejowego konstrukcji 49E1/PS83/SB, profilowanie i zagęszczenie torowiska, wzmocnienie torowiska warstwą niesortu o gr. min. 0,15m, podsypką gr. 0,30m, kl.I-gat.2, budowa odwodnienia.</t>
  </si>
  <si>
    <t>Tory nr 5 - od początku Rz nr 4 do początku Rz nr 10. Budowa toru kolejowego konstrukcji 49E1/PS83/SB, profilowanie i zagęszczenie torowiska, wzmocnienie torowiska warstwą niesortu o gr. min. 0,15m, podsypką gr. 0,30m, kl.I-gat.2, budowa odwodnienia.</t>
  </si>
  <si>
    <t>Tor nr 4 - od kozła oporowego w km 116,860 do początku Rz nr 101, profilowanie i zagęszczenie torowiska. Konstrukcja 49E1/PS83/SB, podsypką gr. 0,25m, kl.I-gat.3</t>
  </si>
  <si>
    <t>Tory nr 4 - od początku Rz nr 101 do początku Rz nr 103. Budowa toru kolejowego konstrukcji 49E1/PS83/SB, profilowanie i zagęszczenie torowiska,  podsypką gr. 0,25m, kl.I-gat.2, budowa odwodnienia.</t>
  </si>
  <si>
    <t>7</t>
  </si>
  <si>
    <t>7.1</t>
  </si>
  <si>
    <t>7.2</t>
  </si>
  <si>
    <t>7.3</t>
  </si>
  <si>
    <t>7.4</t>
  </si>
  <si>
    <t xml:space="preserve">Balastowanie </t>
  </si>
  <si>
    <t>8</t>
  </si>
  <si>
    <t>TORY nr 12 - od kozła oporowego do poczatku Rz nr 4. Budowa toru kolejowego konstrukcji 49E1/PS83/SB, profilowanie i zagęszczenie torowiska, podsypka gr. 0,25 m., Kl.I-gat.2, budowa odwodnienia.</t>
  </si>
  <si>
    <t>8.1</t>
  </si>
  <si>
    <t>8.2</t>
  </si>
  <si>
    <t>8.3</t>
  </si>
  <si>
    <t>8.4</t>
  </si>
  <si>
    <t>9</t>
  </si>
  <si>
    <t>9.1</t>
  </si>
  <si>
    <t>9.2</t>
  </si>
  <si>
    <t>9.3</t>
  </si>
  <si>
    <t>9.4</t>
  </si>
  <si>
    <t>TORY nr 14 - od początku Rz nr 12 do gr. PLK S.A. Przebudowa nawierzchni torowej (z likwidacją Rz nr 201, toru nr 100), profilowanie i zagęszczenie torowiska. Konstrukcja S49/INBK7/K i PS83/SB, podsypka o gr. 0,20m, kl.I-gat.3</t>
  </si>
  <si>
    <t xml:space="preserve">Roboty budowlane - branża torowa
KRETKI
</t>
  </si>
  <si>
    <t>10</t>
  </si>
  <si>
    <t>Tor nr 3. Ciągła wymiana podkładów od km 128,424 do km 129,217 z uzupełnieniem podsypki do warstwy o grubości 0,20 m, regulacja w planie i profilu</t>
  </si>
  <si>
    <t>10.1</t>
  </si>
  <si>
    <t>10.2</t>
  </si>
  <si>
    <t>10.3</t>
  </si>
  <si>
    <t>10.4</t>
  </si>
  <si>
    <t>Demontaż toru</t>
  </si>
  <si>
    <t>Rozbiórka torów kolejowych na podkładach strunobetonowych, szyna typu S49, klasyczne, przytwierdzenie typu K z odwiezieniem na plac składowy</t>
  </si>
  <si>
    <t>11</t>
  </si>
  <si>
    <t>11.1</t>
  </si>
  <si>
    <t>Rozbiórka toru</t>
  </si>
  <si>
    <t>12</t>
  </si>
  <si>
    <t>12.1</t>
  </si>
  <si>
    <t>Rozbiórka torów kolejowych na podkładach drewnianych, szyna typu S49, klasyczne, przytwierdzenie typu K z odwiezieniem na plac składowy</t>
  </si>
  <si>
    <t>Rozbiórka torów kolejowych na podkładach strunobetonowych, szyna typu S42, klasyczne, przytwierdzenie typu K z odwiezieniem na plac składowy</t>
  </si>
  <si>
    <t>13</t>
  </si>
  <si>
    <t>13.1</t>
  </si>
  <si>
    <t>14</t>
  </si>
  <si>
    <t>14.1</t>
  </si>
  <si>
    <t xml:space="preserve">Roboty budowlane - branża torowa
ROZJAZDY
</t>
  </si>
  <si>
    <t>7.5</t>
  </si>
  <si>
    <t>8.5</t>
  </si>
  <si>
    <t>9.5</t>
  </si>
  <si>
    <t>10.5</t>
  </si>
  <si>
    <t>11.2</t>
  </si>
  <si>
    <t>11.3</t>
  </si>
  <si>
    <t>11.4</t>
  </si>
  <si>
    <t>12.2</t>
  </si>
  <si>
    <t>12.3</t>
  </si>
  <si>
    <t>12.4</t>
  </si>
  <si>
    <t>13.2</t>
  </si>
  <si>
    <t>13.3</t>
  </si>
  <si>
    <t>13.4</t>
  </si>
  <si>
    <t>14.2</t>
  </si>
  <si>
    <t>14.3</t>
  </si>
  <si>
    <t>14.4</t>
  </si>
  <si>
    <t>15</t>
  </si>
  <si>
    <t>15.1</t>
  </si>
  <si>
    <t>15.2</t>
  </si>
  <si>
    <t>15.3</t>
  </si>
  <si>
    <t>15.4</t>
  </si>
  <si>
    <t>16</t>
  </si>
  <si>
    <t>17</t>
  </si>
  <si>
    <t>17.1</t>
  </si>
  <si>
    <t>18</t>
  </si>
  <si>
    <t>18.1</t>
  </si>
  <si>
    <t>19</t>
  </si>
  <si>
    <t>19.1</t>
  </si>
  <si>
    <t>20</t>
  </si>
  <si>
    <t>20.1</t>
  </si>
  <si>
    <t>21</t>
  </si>
  <si>
    <t>21.1</t>
  </si>
  <si>
    <t>21.2</t>
  </si>
  <si>
    <t>21.3</t>
  </si>
  <si>
    <t>21.4</t>
  </si>
  <si>
    <t>Wymiana rozjazdów - budowanie Rz 49E1-500-1:12 B</t>
  </si>
  <si>
    <t>szt.</t>
  </si>
  <si>
    <t>Montaż rozjazdu ( rozjazd w blokach)</t>
  </si>
  <si>
    <t>22</t>
  </si>
  <si>
    <t>Wymiana rozjazdów - wbudowanie Rz 49E1-300-1:9 B</t>
  </si>
  <si>
    <t>22.1</t>
  </si>
  <si>
    <t>22.2</t>
  </si>
  <si>
    <t>22.3</t>
  </si>
  <si>
    <t>22.4</t>
  </si>
  <si>
    <t>22.5</t>
  </si>
  <si>
    <t xml:space="preserve">Montaż rozjazdu </t>
  </si>
  <si>
    <t>Balastowanie i podbicie rozjazdu</t>
  </si>
  <si>
    <t>Szlifowanie rozjazdu</t>
  </si>
  <si>
    <t>23</t>
  </si>
  <si>
    <t>Wymiana rozjazdów - wbudowanie Rz 49E1-190-1:9 B</t>
  </si>
  <si>
    <t>23.1</t>
  </si>
  <si>
    <t>23.2</t>
  </si>
  <si>
    <t>23.3</t>
  </si>
  <si>
    <t>23.4</t>
  </si>
  <si>
    <t>23.5</t>
  </si>
  <si>
    <t>23.6</t>
  </si>
  <si>
    <t>24</t>
  </si>
  <si>
    <t>Wymiana rozjazdu - wbudowanie Rz 49E1-190-1:9 DR</t>
  </si>
  <si>
    <t>24.1</t>
  </si>
  <si>
    <t>24.2</t>
  </si>
  <si>
    <t>24.3</t>
  </si>
  <si>
    <t>24.4</t>
  </si>
  <si>
    <t>24.5</t>
  </si>
  <si>
    <t>24.6</t>
  </si>
  <si>
    <t>25</t>
  </si>
  <si>
    <t>25.1</t>
  </si>
  <si>
    <t>25.2</t>
  </si>
  <si>
    <t>25.3</t>
  </si>
  <si>
    <t>25.4</t>
  </si>
  <si>
    <t>25.5</t>
  </si>
  <si>
    <t>26</t>
  </si>
  <si>
    <t>26.1</t>
  </si>
  <si>
    <t>26.2</t>
  </si>
  <si>
    <t>26.3</t>
  </si>
  <si>
    <t>26.4</t>
  </si>
  <si>
    <t>26.5</t>
  </si>
  <si>
    <t>27</t>
  </si>
  <si>
    <t xml:space="preserve">Rozbiórka rozjazdu </t>
  </si>
  <si>
    <t>27.1</t>
  </si>
  <si>
    <t>28</t>
  </si>
  <si>
    <t>28.1</t>
  </si>
  <si>
    <t>29</t>
  </si>
  <si>
    <t>Rozbiórka rozjazdów zwyczajnych na podrozjzadnicach drewnianych nawierzchnia S49-300-1:9, z odwiezieniem materiałów na plac składowy z odwiezieniem na plac składowy nr 1, 2, 10, 11, 13</t>
  </si>
  <si>
    <t>29.1</t>
  </si>
  <si>
    <t>30</t>
  </si>
  <si>
    <t>Przejście kat E w km 116,640: - wymienia nawierzchni z płyt przejazdowych CBP na nową z płyt CBP dostosowaną do nawierzchni 49E1 – ok. 15,6m2, - budowa dojścia (chodnika) z płytek o wym 40 x40– ok. 220m2, - zabudować wygrodzenia dojścia i przejścia – ok. 100mb, zgodnie z obowiązującymi przepisami.</t>
  </si>
  <si>
    <t>30.1</t>
  </si>
  <si>
    <t xml:space="preserve">Demontaż przejścia </t>
  </si>
  <si>
    <t xml:space="preserve">Montaż przejścia </t>
  </si>
  <si>
    <t xml:space="preserve">Budowa dojścia do peronu </t>
  </si>
  <si>
    <t xml:space="preserve">Zabudowa wygrodzenia </t>
  </si>
  <si>
    <t>31</t>
  </si>
  <si>
    <t>31.1</t>
  </si>
  <si>
    <t>31.2</t>
  </si>
  <si>
    <t>31.3</t>
  </si>
  <si>
    <t>31.4</t>
  </si>
  <si>
    <t>Demontaż przejazdu</t>
  </si>
  <si>
    <t>Montaż przejazdu</t>
  </si>
  <si>
    <t>Usunięcie nawierzchni dojazdu do przejazdu</t>
  </si>
  <si>
    <t xml:space="preserve">Budowa nawierzchni asfaltowej na dojazdach do przejazdu </t>
  </si>
  <si>
    <t>TORY nr 6 - od kozła oporowego w km 116,860 do poczatku Rz nr 101. Przebudowa nawierzchni torowej, profilowanie i zagęszczenie torowiska. Konstrukcja 49E1/PS83/SB, podsypka o gr. 0,25 m, kl.I-gat. 3</t>
  </si>
  <si>
    <t>Rozbiórka torów kolejowych na podkładach drewnianych, szyna typu S42, klasyczne, przytwierdzenie typu K z odwiezieniem na plac składowy</t>
  </si>
  <si>
    <t>Wbudowanie Rz nr 3 - odzysk z Rypina. Remont rozjazdu przed wbudowaniem. Profilowanie i zagęszczenie torowiska, wymiana podsypki tłuczniowej warstwy 0,30 m.</t>
  </si>
  <si>
    <t>Kompleksowa wymiana rozjazdu Rz nr 8 ze zmianą lokalizacij. Remon rozjazdu przed wbudowaniem. Profilowanie i zagęszczenie torowiska, wymiana podsypki tłuczniowej warstwy 0,30 m.</t>
  </si>
  <si>
    <t>Rozbiórka rozjazdów zwyczajnych na podrozjazdnicach drewnianych nawierzchnia S42, z odwiezieniem materiałów na plac składowy - nr 3, 5, 202</t>
  </si>
  <si>
    <t>Rozbiórka rozjazdów zwyczajnych na podrozjazdnicach drewnianych nawierzchnia S49-190-1:9, z odwiezieniem materiałów na plac składowy nr 6, 13, 14, 15, 16, 18</t>
  </si>
  <si>
    <t>Przejazd kolejow-drogowy kat. F w km 117,706:
- wymiana nawierzchni przejazdu z płyt przejazdowych CBP na nowy z płyt CBP, dostosowany do nawierzchni 49E1 – ok. 46,8m2,
- wymiana brukowanej nawierzchni drogi w obrębie przejazdu na nową na podbudowie z kruszyw łamanych, zgodną z klasą i kategorią drogi oraz wykonanie oznakowania poziomego – ok. 10m2.</t>
  </si>
  <si>
    <t>Wycena powinna obejmować wszystkie koszty budowy w szczególności koszty związane z:</t>
  </si>
  <si>
    <t>- wyznaczeniem kierownika robót i sprawowaniem przez niego funkcji,</t>
  </si>
  <si>
    <t>- wszelkimi wymaganymi badaniami,</t>
  </si>
  <si>
    <t>- zabezpieczeniem infrastruktury kolejowej na czas robót,</t>
  </si>
  <si>
    <t>- organizacją i obsługą biura budowy, organizacją placu budowy, zaplecza budowy, drogami technicznymi, doprowadzenie terenu budowy i terenów przyległych do stanu sprzed budowy,</t>
  </si>
  <si>
    <t>- uzgodnienie z władzami Miasta i Gminy zakresu poruszania się drogami publicznymi oraz ich ewentualną naprawę</t>
  </si>
  <si>
    <t>- naprawą ewentualnych zniszczeń,</t>
  </si>
  <si>
    <t>- opracowaniem dokumentacji odbiorowej, kolaudatu.</t>
  </si>
  <si>
    <t>7.6</t>
  </si>
  <si>
    <t>Wykonanie drenażu długości 300mb ( miedzy torami 1 i 2 na długości peronu nr 2)</t>
  </si>
  <si>
    <t xml:space="preserve">Rozładunek szyn i podkładów </t>
  </si>
  <si>
    <t>25.6</t>
  </si>
  <si>
    <t>27.2</t>
  </si>
  <si>
    <t>27.3</t>
  </si>
  <si>
    <t>27.4</t>
  </si>
  <si>
    <t>27.5</t>
  </si>
  <si>
    <t>32</t>
  </si>
  <si>
    <t>32.1</t>
  </si>
  <si>
    <t>32.2</t>
  </si>
  <si>
    <t>32.3</t>
  </si>
  <si>
    <t>32.4</t>
  </si>
  <si>
    <t>Szczegółowy wykaz robót dla Wykonawcy:
1. Rozbiórka toru z odwiezieniem i rozliczeniem materiałów rozbiórkowych (szyny, podkłady, przytwierdzenia, rozjazdy, podrozjazdnice etc.) do ISE. Toruń Wschód
2. Utylizacja materiałów po stronie Wykonawcy.
3. Wybranie tłucznia z transportem na plac składowy w celu oczyszczenia (plac składowy po stronie Wykonawcy).
4. Przesianie tłucznia w celu uzyskania parametrów zgodnie z Id-110. 
5. Utylizacja wysiewek – po stronie Zamawiającego.
6. Roboty ziemne (torowiska, miedzytorza, rowy itp.)  wraz z utylizacją materiału.
7. Wykonanie stabilizacji chemicznej w torach 1,2,3 i 5 (materiał po stronie Wykonawcy).
8. Wykonanie warstwy ochronnej (materiał po stronie Zamawiającego) – transport i załadunek materiału po stronie Wykonawcy.
9. Wykonanie subwarstwy (materiał po stronie ZRK-DOM) – transport i załadunek materiału po stronie Wykonawcy.
10. Montaż toru na subwarstwie (materiały: tłuczeń nowy/oczyszczony, podkłady, przytwierdzenia, szyny wraz z dostawą na budowę po stronie Zamawiającego). Dowóz materiałów w miejsce ich wbudowania po stronie Wykonawcy. Rozładunek szyn i podkładów dostarczanych na budowę przez Wykonawcę.
11. Rozładunek materiałow dostarczonych przez ZRK-DOM po stronie Wykonawcy (z wyjątkiem kruszyw).
12. Zabudowa rozjazdów na subwarstwie wraz ze spawaniem (tłuczeń nowy, rozjazdy, przytwierdzenia, podrozjazdnice wraz z dostawą na budowę po stronie ZRK-DOM). Dowóz materiałów w miejsce ich wbudowania po stronie Wykonawcy. 
13. Udział w zgrzewaniu szyn (zgrzewarka po stronie Zamawiającego). Po stronie Wykonawcy koparka dwudrogowa do podciągania szyn. Pracownicy do zapięcia/odpięcia toru.
14. Balastowanie toru po stronie ZRK-DOM (lokomotywa i wagony po stronie ZRK-DOM). Załadunek i obsługa wagonów w trakcie balastowania po stronie Wykonawcy.
15. Podbicie toru (podbijarka po stronie ZRK-DOM).
16. Uzupełnienie tłucznia po podbiciu (lokomotywa i wagony po stronie ZRK-DOM). Załadunek i obsługa wagonów w trakcie balastowania po stronie Wykonawcy.
17. Stabilizacja dynamiczna toru po stronie ZRK-DOM.
18. Oprofilowanie tłucznia po podbiciu po strone wykonawcy
19. Ręczne oprofilowanie toru po podbiciu (oczyszczenie przytwierdzeń, podkładów, ławy torowiska) i wykonanie międzytorzy po stronie Wykonawcy.
20. Regulacja naprężeń w torze po stronie Wykonawcy.
21. Wykonanie przejazdu kolejowo-drogowego (płyty przejazdowe po stronie ZRK-DOM) . Pozostałe materiały po stronie Wykonawcy.
22. Wykonanie rowów  i odwodnienia wgłębnego po stronie Wykonawcy.
23. Ustawienie wskaźników kolejowych (materiał po stronie ZRK-DOM) .
24. Wykonanie peronów – materiał taki jak ścianka i płyta peronowa po stronie ZRK-DOM.
25. Wykonanie dojścia do peronów oraz przejścia w poziomie szyn po stronie Wykonawcy.
26. Wykonanie małej architektury na peronach oraz Wiat po stronie Wykonawcy.</t>
  </si>
  <si>
    <t>Sposób prowadzenia prac i zakres robót powinien być zgodny z załączonym PFU, Koncepcją Programowo-przestrzenną oraz obowiązującymi przepisami PKP PLK.  Termin wykonania robót - zgodnie z załączonym fazowaniem robót (termin uzależniony od zaakceptowania dokumentacji projektowej przez Zamawiającego oraz z uzyskaniem niezbędnych zezwoleń administracyjnych - planowane rozpoczęcie prac - 04.2025 r. Termin zakończenia 19.05.2026 r.
Materiał - studnie, rury, włóknina - po stronie Podwykonawcy, tłuczeń - po stronie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</si>
</sst>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49" fontId="6" fillId="3" borderId="9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5" fontId="6" fillId="0" borderId="21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right" vertical="center" wrapText="1"/>
    </xf>
    <xf numFmtId="164" fontId="10" fillId="2" borderId="12" xfId="0" applyNumberFormat="1" applyFont="1" applyFill="1" applyBorder="1" applyAlignment="1">
      <alignment horizontal="right" vertical="center" wrapText="1"/>
    </xf>
    <xf numFmtId="164" fontId="10" fillId="2" borderId="5" xfId="0" applyNumberFormat="1" applyFont="1" applyFill="1" applyBorder="1" applyAlignment="1">
      <alignment horizontal="right" vertical="center" wrapText="1"/>
    </xf>
  </cellXfs>
  <cellStyles count="5">
    <cellStyle name="Normalny" xfId="0" builtinId="0"/>
    <cellStyle name="Normalny 2" xfId="2" xr:uid="{827C91EA-4443-4E68-A9FD-0F939EF6CBEF}"/>
    <cellStyle name="Normalny 2 2" xfId="1" xr:uid="{45C87F90-69C4-438E-8456-31F40FFF40FA}"/>
    <cellStyle name="Normalny 2 2 2" xfId="3" xr:uid="{2E4BC2E6-07E2-41F7-A1F8-8D3A5A60ED49}"/>
    <cellStyle name="Normalny 9" xfId="4" xr:uid="{8E3D49AF-928C-4E6A-BB7F-D2ADA21510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1516-5595-4865-85B4-47A9889AFE5D}">
  <sheetPr>
    <pageSetUpPr fitToPage="1"/>
  </sheetPr>
  <dimension ref="A1:I191"/>
  <sheetViews>
    <sheetView tabSelected="1" topLeftCell="A152" zoomScaleNormal="100" workbookViewId="0">
      <selection activeCell="D153" sqref="D153"/>
    </sheetView>
  </sheetViews>
  <sheetFormatPr defaultRowHeight="14.4"/>
  <cols>
    <col min="1" max="1" width="11.6640625" style="8" customWidth="1"/>
    <col min="2" max="2" width="95.5546875" style="2" customWidth="1"/>
    <col min="3" max="3" width="10.21875" style="1" customWidth="1"/>
    <col min="4" max="4" width="11.109375" style="1" customWidth="1"/>
    <col min="5" max="5" width="16.77734375" style="3" customWidth="1"/>
    <col min="6" max="6" width="24.21875" style="3" customWidth="1"/>
  </cols>
  <sheetData>
    <row r="1" spans="1:6" ht="30.6" customHeight="1" thickBot="1">
      <c r="A1" s="36" t="s">
        <v>12</v>
      </c>
      <c r="B1" s="37"/>
      <c r="C1" s="37"/>
      <c r="D1" s="37"/>
      <c r="E1" s="37"/>
      <c r="F1" s="38"/>
    </row>
    <row r="2" spans="1:6" ht="40.799999999999997" customHeight="1" thickBot="1">
      <c r="A2" s="56" t="s">
        <v>13</v>
      </c>
      <c r="B2" s="57"/>
      <c r="C2" s="57"/>
      <c r="D2" s="57"/>
      <c r="E2" s="57"/>
      <c r="F2" s="58"/>
    </row>
    <row r="3" spans="1:6" ht="24.6" customHeight="1" thickBot="1">
      <c r="A3" s="13" t="s">
        <v>3</v>
      </c>
      <c r="B3" s="14" t="s">
        <v>0</v>
      </c>
      <c r="C3" s="14" t="s">
        <v>1</v>
      </c>
      <c r="D3" s="15" t="s">
        <v>10</v>
      </c>
      <c r="E3" s="16" t="s">
        <v>5</v>
      </c>
      <c r="F3" s="17" t="s">
        <v>4</v>
      </c>
    </row>
    <row r="4" spans="1:6" ht="28.2" customHeight="1">
      <c r="A4" s="42" t="s">
        <v>14</v>
      </c>
      <c r="B4" s="43"/>
      <c r="C4" s="43"/>
      <c r="D4" s="43"/>
      <c r="E4" s="43"/>
      <c r="F4" s="44"/>
    </row>
    <row r="5" spans="1:6" ht="24" customHeight="1">
      <c r="A5" s="18">
        <v>1</v>
      </c>
      <c r="B5" s="45" t="s">
        <v>15</v>
      </c>
      <c r="C5" s="46"/>
      <c r="D5" s="46"/>
      <c r="E5" s="46"/>
      <c r="F5" s="47"/>
    </row>
    <row r="6" spans="1:6" ht="20.399999999999999" customHeight="1">
      <c r="A6" s="18" t="s">
        <v>16</v>
      </c>
      <c r="B6" s="19" t="s">
        <v>21</v>
      </c>
      <c r="C6" s="20" t="s">
        <v>2</v>
      </c>
      <c r="D6" s="20">
        <v>1</v>
      </c>
      <c r="E6" s="21"/>
      <c r="F6" s="22">
        <f t="shared" ref="F6:F24" si="0">ROUND(D6*E6,2)</f>
        <v>0</v>
      </c>
    </row>
    <row r="7" spans="1:6" ht="20.399999999999999" customHeight="1">
      <c r="A7" s="18" t="s">
        <v>17</v>
      </c>
      <c r="B7" s="19" t="s">
        <v>22</v>
      </c>
      <c r="C7" s="20" t="s">
        <v>2</v>
      </c>
      <c r="D7" s="20">
        <v>1</v>
      </c>
      <c r="E7" s="21"/>
      <c r="F7" s="22">
        <f t="shared" si="0"/>
        <v>0</v>
      </c>
    </row>
    <row r="8" spans="1:6" ht="20.399999999999999" customHeight="1">
      <c r="A8" s="18" t="s">
        <v>18</v>
      </c>
      <c r="B8" s="19" t="s">
        <v>23</v>
      </c>
      <c r="C8" s="20" t="s">
        <v>2</v>
      </c>
      <c r="D8" s="20">
        <v>1</v>
      </c>
      <c r="E8" s="21"/>
      <c r="F8" s="22">
        <f t="shared" si="0"/>
        <v>0</v>
      </c>
    </row>
    <row r="9" spans="1:6" ht="20.399999999999999" customHeight="1">
      <c r="A9" s="18" t="s">
        <v>19</v>
      </c>
      <c r="B9" s="19" t="s">
        <v>24</v>
      </c>
      <c r="C9" s="20" t="s">
        <v>2</v>
      </c>
      <c r="D9" s="20">
        <v>1</v>
      </c>
      <c r="E9" s="21"/>
      <c r="F9" s="22">
        <f t="shared" si="0"/>
        <v>0</v>
      </c>
    </row>
    <row r="10" spans="1:6" ht="20.399999999999999" customHeight="1">
      <c r="A10" s="18" t="s">
        <v>20</v>
      </c>
      <c r="B10" s="19" t="s">
        <v>25</v>
      </c>
      <c r="C10" s="20" t="s">
        <v>2</v>
      </c>
      <c r="D10" s="20">
        <v>1</v>
      </c>
      <c r="E10" s="21"/>
      <c r="F10" s="22">
        <f t="shared" si="0"/>
        <v>0</v>
      </c>
    </row>
    <row r="11" spans="1:6" ht="20.399999999999999" customHeight="1">
      <c r="A11" s="18">
        <v>2</v>
      </c>
      <c r="B11" s="48" t="s">
        <v>26</v>
      </c>
      <c r="C11" s="49"/>
      <c r="D11" s="49"/>
      <c r="E11" s="49"/>
      <c r="F11" s="50"/>
    </row>
    <row r="12" spans="1:6" ht="20.399999999999999" customHeight="1">
      <c r="A12" s="18" t="s">
        <v>27</v>
      </c>
      <c r="B12" s="19" t="s">
        <v>29</v>
      </c>
      <c r="C12" s="20" t="s">
        <v>2</v>
      </c>
      <c r="D12" s="20">
        <v>1</v>
      </c>
      <c r="E12" s="21"/>
      <c r="F12" s="22">
        <f t="shared" si="0"/>
        <v>0</v>
      </c>
    </row>
    <row r="13" spans="1:6" ht="20.399999999999999" customHeight="1">
      <c r="A13" s="18" t="s">
        <v>28</v>
      </c>
      <c r="B13" s="19" t="s">
        <v>30</v>
      </c>
      <c r="C13" s="20" t="s">
        <v>2</v>
      </c>
      <c r="D13" s="20">
        <v>1</v>
      </c>
      <c r="E13" s="21"/>
      <c r="F13" s="22">
        <f t="shared" si="0"/>
        <v>0</v>
      </c>
    </row>
    <row r="14" spans="1:6" ht="20.399999999999999" customHeight="1">
      <c r="A14" s="18" t="s">
        <v>32</v>
      </c>
      <c r="B14" s="48" t="s">
        <v>31</v>
      </c>
      <c r="C14" s="49"/>
      <c r="D14" s="49"/>
      <c r="E14" s="49"/>
      <c r="F14" s="50"/>
    </row>
    <row r="15" spans="1:6" ht="20.399999999999999" customHeight="1">
      <c r="A15" s="18" t="s">
        <v>33</v>
      </c>
      <c r="B15" s="19" t="s">
        <v>22</v>
      </c>
      <c r="C15" s="20" t="s">
        <v>2</v>
      </c>
      <c r="D15" s="20">
        <v>1</v>
      </c>
      <c r="E15" s="21"/>
      <c r="F15" s="22">
        <f t="shared" si="0"/>
        <v>0</v>
      </c>
    </row>
    <row r="16" spans="1:6" ht="20.399999999999999" customHeight="1">
      <c r="A16" s="18" t="s">
        <v>34</v>
      </c>
      <c r="B16" s="19" t="s">
        <v>23</v>
      </c>
      <c r="C16" s="20" t="s">
        <v>2</v>
      </c>
      <c r="D16" s="20">
        <v>1</v>
      </c>
      <c r="E16" s="21"/>
      <c r="F16" s="22">
        <f t="shared" si="0"/>
        <v>0</v>
      </c>
    </row>
    <row r="17" spans="1:6" ht="20.399999999999999" customHeight="1">
      <c r="A17" s="18" t="s">
        <v>35</v>
      </c>
      <c r="B17" s="19" t="s">
        <v>24</v>
      </c>
      <c r="C17" s="20" t="s">
        <v>2</v>
      </c>
      <c r="D17" s="20">
        <v>1</v>
      </c>
      <c r="E17" s="21"/>
      <c r="F17" s="22">
        <f t="shared" si="0"/>
        <v>0</v>
      </c>
    </row>
    <row r="18" spans="1:6" ht="20.399999999999999" customHeight="1">
      <c r="A18" s="18" t="s">
        <v>36</v>
      </c>
      <c r="B18" s="19" t="s">
        <v>38</v>
      </c>
      <c r="C18" s="20" t="s">
        <v>2</v>
      </c>
      <c r="D18" s="20">
        <v>1</v>
      </c>
      <c r="E18" s="21"/>
      <c r="F18" s="22">
        <f t="shared" si="0"/>
        <v>0</v>
      </c>
    </row>
    <row r="19" spans="1:6" ht="20.399999999999999" customHeight="1">
      <c r="A19" s="18" t="s">
        <v>37</v>
      </c>
      <c r="B19" s="30" t="s">
        <v>39</v>
      </c>
      <c r="C19" s="31"/>
      <c r="D19" s="31"/>
      <c r="E19" s="31"/>
      <c r="F19" s="32"/>
    </row>
    <row r="20" spans="1:6" ht="20.399999999999999" customHeight="1">
      <c r="A20" s="18" t="s">
        <v>40</v>
      </c>
      <c r="B20" s="19" t="s">
        <v>42</v>
      </c>
      <c r="C20" s="20" t="s">
        <v>2</v>
      </c>
      <c r="D20" s="20">
        <v>1</v>
      </c>
      <c r="E20" s="21"/>
      <c r="F20" s="22">
        <f t="shared" si="0"/>
        <v>0</v>
      </c>
    </row>
    <row r="21" spans="1:6" ht="20.399999999999999" customHeight="1">
      <c r="A21" s="18" t="s">
        <v>46</v>
      </c>
      <c r="B21" s="48" t="s">
        <v>43</v>
      </c>
      <c r="C21" s="49"/>
      <c r="D21" s="49"/>
      <c r="E21" s="49"/>
      <c r="F21" s="50"/>
    </row>
    <row r="22" spans="1:6" ht="20.399999999999999" customHeight="1">
      <c r="A22" s="18" t="s">
        <v>47</v>
      </c>
      <c r="B22" s="19" t="s">
        <v>41</v>
      </c>
      <c r="C22" s="20" t="s">
        <v>2</v>
      </c>
      <c r="D22" s="20">
        <v>1</v>
      </c>
      <c r="E22" s="21"/>
      <c r="F22" s="22">
        <f t="shared" si="0"/>
        <v>0</v>
      </c>
    </row>
    <row r="23" spans="1:6" ht="20.399999999999999" customHeight="1">
      <c r="A23" s="18" t="s">
        <v>48</v>
      </c>
      <c r="B23" s="48" t="s">
        <v>44</v>
      </c>
      <c r="C23" s="49"/>
      <c r="D23" s="49"/>
      <c r="E23" s="49"/>
      <c r="F23" s="50"/>
    </row>
    <row r="24" spans="1:6" ht="20.399999999999999" customHeight="1">
      <c r="A24" s="18" t="s">
        <v>49</v>
      </c>
      <c r="B24" s="19" t="s">
        <v>45</v>
      </c>
      <c r="C24" s="20" t="s">
        <v>2</v>
      </c>
      <c r="D24" s="20">
        <v>1</v>
      </c>
      <c r="E24" s="21"/>
      <c r="F24" s="22">
        <f t="shared" si="0"/>
        <v>0</v>
      </c>
    </row>
    <row r="25" spans="1:6" ht="36" customHeight="1">
      <c r="A25" s="51" t="s">
        <v>50</v>
      </c>
      <c r="B25" s="52"/>
      <c r="C25" s="52"/>
      <c r="D25" s="52"/>
      <c r="E25" s="52"/>
      <c r="F25" s="53"/>
    </row>
    <row r="26" spans="1:6" ht="48.6" customHeight="1">
      <c r="A26" s="18" t="s">
        <v>63</v>
      </c>
      <c r="B26" s="30" t="s">
        <v>51</v>
      </c>
      <c r="C26" s="31"/>
      <c r="D26" s="31"/>
      <c r="E26" s="31"/>
      <c r="F26" s="32"/>
    </row>
    <row r="27" spans="1:6" ht="20.399999999999999" customHeight="1">
      <c r="A27" s="18" t="s">
        <v>64</v>
      </c>
      <c r="B27" s="19" t="s">
        <v>52</v>
      </c>
      <c r="C27" s="20" t="s">
        <v>57</v>
      </c>
      <c r="D27" s="20">
        <v>1.365</v>
      </c>
      <c r="E27" s="21"/>
      <c r="F27" s="22">
        <f t="shared" ref="F27:F39" si="1">ROUND(D27*E27,2)</f>
        <v>0</v>
      </c>
    </row>
    <row r="28" spans="1:6" ht="20.399999999999999" customHeight="1">
      <c r="A28" s="18" t="s">
        <v>65</v>
      </c>
      <c r="B28" s="19" t="s">
        <v>53</v>
      </c>
      <c r="C28" s="20" t="s">
        <v>57</v>
      </c>
      <c r="D28" s="20">
        <v>1.365</v>
      </c>
      <c r="E28" s="21"/>
      <c r="F28" s="22">
        <f t="shared" si="1"/>
        <v>0</v>
      </c>
    </row>
    <row r="29" spans="1:6" ht="20.399999999999999" customHeight="1">
      <c r="A29" s="18" t="s">
        <v>66</v>
      </c>
      <c r="B29" s="19" t="s">
        <v>54</v>
      </c>
      <c r="C29" s="20" t="s">
        <v>57</v>
      </c>
      <c r="D29" s="20">
        <v>1.365</v>
      </c>
      <c r="E29" s="21"/>
      <c r="F29" s="22">
        <f t="shared" si="1"/>
        <v>0</v>
      </c>
    </row>
    <row r="30" spans="1:6" ht="20.399999999999999" customHeight="1">
      <c r="A30" s="18" t="s">
        <v>67</v>
      </c>
      <c r="B30" s="19" t="s">
        <v>55</v>
      </c>
      <c r="C30" s="20" t="s">
        <v>57</v>
      </c>
      <c r="D30" s="20">
        <v>1.365</v>
      </c>
      <c r="E30" s="21"/>
      <c r="F30" s="22">
        <f t="shared" si="1"/>
        <v>0</v>
      </c>
    </row>
    <row r="31" spans="1:6" ht="20.399999999999999" hidden="1" customHeight="1">
      <c r="A31" s="18"/>
      <c r="B31" s="19"/>
      <c r="C31" s="20"/>
      <c r="D31" s="20"/>
      <c r="E31" s="21"/>
      <c r="F31" s="22"/>
    </row>
    <row r="32" spans="1:6" ht="20.399999999999999" customHeight="1">
      <c r="A32" s="18" t="s">
        <v>102</v>
      </c>
      <c r="B32" s="19" t="s">
        <v>56</v>
      </c>
      <c r="C32" s="20" t="s">
        <v>57</v>
      </c>
      <c r="D32" s="20">
        <v>1.365</v>
      </c>
      <c r="E32" s="21"/>
      <c r="F32" s="22">
        <f t="shared" si="1"/>
        <v>0</v>
      </c>
    </row>
    <row r="33" spans="1:6" ht="20.399999999999999" customHeight="1">
      <c r="A33" s="18" t="s">
        <v>217</v>
      </c>
      <c r="B33" s="19" t="s">
        <v>218</v>
      </c>
      <c r="C33" s="25" t="s">
        <v>2</v>
      </c>
      <c r="D33" s="25">
        <v>1</v>
      </c>
      <c r="E33" s="21"/>
      <c r="F33" s="21">
        <f t="shared" si="1"/>
        <v>0</v>
      </c>
    </row>
    <row r="34" spans="1:6" ht="36" customHeight="1">
      <c r="A34" s="18" t="s">
        <v>69</v>
      </c>
      <c r="B34" s="30" t="s">
        <v>58</v>
      </c>
      <c r="C34" s="31"/>
      <c r="D34" s="31"/>
      <c r="E34" s="31"/>
      <c r="F34" s="32"/>
    </row>
    <row r="35" spans="1:6" ht="20.399999999999999" customHeight="1">
      <c r="A35" s="18" t="s">
        <v>71</v>
      </c>
      <c r="B35" s="19" t="s">
        <v>52</v>
      </c>
      <c r="C35" s="20" t="s">
        <v>57</v>
      </c>
      <c r="D35" s="20">
        <v>0.98499999999999999</v>
      </c>
      <c r="E35" s="21"/>
      <c r="F35" s="22">
        <f t="shared" si="1"/>
        <v>0</v>
      </c>
    </row>
    <row r="36" spans="1:6" ht="20.399999999999999" customHeight="1">
      <c r="A36" s="18" t="s">
        <v>72</v>
      </c>
      <c r="B36" s="19" t="s">
        <v>53</v>
      </c>
      <c r="C36" s="20" t="s">
        <v>57</v>
      </c>
      <c r="D36" s="20">
        <v>0.98499999999999999</v>
      </c>
      <c r="E36" s="21"/>
      <c r="F36" s="22">
        <f t="shared" si="1"/>
        <v>0</v>
      </c>
    </row>
    <row r="37" spans="1:6" ht="20.399999999999999" customHeight="1">
      <c r="A37" s="18" t="s">
        <v>73</v>
      </c>
      <c r="B37" s="19" t="s">
        <v>54</v>
      </c>
      <c r="C37" s="20" t="s">
        <v>57</v>
      </c>
      <c r="D37" s="20">
        <v>0.98499999999999999</v>
      </c>
      <c r="E37" s="21"/>
      <c r="F37" s="22">
        <f t="shared" si="1"/>
        <v>0</v>
      </c>
    </row>
    <row r="38" spans="1:6" ht="20.399999999999999" customHeight="1">
      <c r="A38" s="18" t="s">
        <v>74</v>
      </c>
      <c r="B38" s="19" t="s">
        <v>55</v>
      </c>
      <c r="C38" s="20" t="s">
        <v>57</v>
      </c>
      <c r="D38" s="20">
        <v>0.98499999999999999</v>
      </c>
      <c r="E38" s="21"/>
      <c r="F38" s="22">
        <f t="shared" si="1"/>
        <v>0</v>
      </c>
    </row>
    <row r="39" spans="1:6" ht="20.399999999999999" customHeight="1">
      <c r="A39" s="18" t="s">
        <v>103</v>
      </c>
      <c r="B39" s="19" t="s">
        <v>56</v>
      </c>
      <c r="C39" s="20" t="s">
        <v>57</v>
      </c>
      <c r="D39" s="20">
        <v>0.98499999999999999</v>
      </c>
      <c r="E39" s="21"/>
      <c r="F39" s="22">
        <f t="shared" si="1"/>
        <v>0</v>
      </c>
    </row>
    <row r="40" spans="1:6" ht="33" customHeight="1">
      <c r="A40" s="18" t="s">
        <v>75</v>
      </c>
      <c r="B40" s="30" t="s">
        <v>59</v>
      </c>
      <c r="C40" s="31"/>
      <c r="D40" s="31"/>
      <c r="E40" s="31"/>
      <c r="F40" s="32"/>
    </row>
    <row r="41" spans="1:6" ht="20.399999999999999" customHeight="1">
      <c r="A41" s="18" t="s">
        <v>76</v>
      </c>
      <c r="B41" s="19" t="s">
        <v>52</v>
      </c>
      <c r="C41" s="20" t="s">
        <v>57</v>
      </c>
      <c r="D41" s="23">
        <v>0.94</v>
      </c>
      <c r="E41" s="21"/>
      <c r="F41" s="22">
        <f t="shared" ref="F41:F45" si="2">ROUND(D41*E41,2)</f>
        <v>0</v>
      </c>
    </row>
    <row r="42" spans="1:6" ht="20.399999999999999" customHeight="1">
      <c r="A42" s="18" t="s">
        <v>77</v>
      </c>
      <c r="B42" s="19" t="s">
        <v>53</v>
      </c>
      <c r="C42" s="20" t="s">
        <v>57</v>
      </c>
      <c r="D42" s="23">
        <v>0.94</v>
      </c>
      <c r="E42" s="21"/>
      <c r="F42" s="22">
        <f t="shared" si="2"/>
        <v>0</v>
      </c>
    </row>
    <row r="43" spans="1:6" ht="20.399999999999999" customHeight="1">
      <c r="A43" s="18" t="s">
        <v>78</v>
      </c>
      <c r="B43" s="19" t="s">
        <v>54</v>
      </c>
      <c r="C43" s="20" t="s">
        <v>57</v>
      </c>
      <c r="D43" s="23">
        <v>0.94</v>
      </c>
      <c r="E43" s="21"/>
      <c r="F43" s="22">
        <f t="shared" si="2"/>
        <v>0</v>
      </c>
    </row>
    <row r="44" spans="1:6" ht="20.399999999999999" customHeight="1">
      <c r="A44" s="18" t="s">
        <v>79</v>
      </c>
      <c r="B44" s="19" t="s">
        <v>55</v>
      </c>
      <c r="C44" s="20" t="s">
        <v>57</v>
      </c>
      <c r="D44" s="23">
        <v>0.94</v>
      </c>
      <c r="E44" s="21"/>
      <c r="F44" s="22">
        <f t="shared" si="2"/>
        <v>0</v>
      </c>
    </row>
    <row r="45" spans="1:6" ht="20.399999999999999" customHeight="1">
      <c r="A45" s="18" t="s">
        <v>104</v>
      </c>
      <c r="B45" s="19" t="s">
        <v>56</v>
      </c>
      <c r="C45" s="20" t="s">
        <v>57</v>
      </c>
      <c r="D45" s="23">
        <v>0.94</v>
      </c>
      <c r="E45" s="21"/>
      <c r="F45" s="22">
        <f t="shared" si="2"/>
        <v>0</v>
      </c>
    </row>
    <row r="46" spans="1:6" ht="37.799999999999997" customHeight="1">
      <c r="A46" s="18" t="s">
        <v>82</v>
      </c>
      <c r="B46" s="30" t="s">
        <v>60</v>
      </c>
      <c r="C46" s="31"/>
      <c r="D46" s="31"/>
      <c r="E46" s="31"/>
      <c r="F46" s="32"/>
    </row>
    <row r="47" spans="1:6" ht="20.399999999999999" customHeight="1">
      <c r="A47" s="18" t="s">
        <v>84</v>
      </c>
      <c r="B47" s="19" t="s">
        <v>52</v>
      </c>
      <c r="C47" s="20" t="s">
        <v>57</v>
      </c>
      <c r="D47" s="20">
        <v>0.879</v>
      </c>
      <c r="E47" s="21"/>
      <c r="F47" s="22">
        <f t="shared" ref="F47:F51" si="3">ROUND(D47*E47,2)</f>
        <v>0</v>
      </c>
    </row>
    <row r="48" spans="1:6" ht="20.399999999999999" customHeight="1">
      <c r="A48" s="18" t="s">
        <v>85</v>
      </c>
      <c r="B48" s="19" t="s">
        <v>53</v>
      </c>
      <c r="C48" s="20" t="s">
        <v>57</v>
      </c>
      <c r="D48" s="20">
        <v>0.879</v>
      </c>
      <c r="E48" s="21"/>
      <c r="F48" s="22">
        <f t="shared" si="3"/>
        <v>0</v>
      </c>
    </row>
    <row r="49" spans="1:6" ht="20.399999999999999" customHeight="1">
      <c r="A49" s="18" t="s">
        <v>86</v>
      </c>
      <c r="B49" s="19" t="s">
        <v>54</v>
      </c>
      <c r="C49" s="20" t="s">
        <v>57</v>
      </c>
      <c r="D49" s="20">
        <v>0.879</v>
      </c>
      <c r="E49" s="21"/>
      <c r="F49" s="22">
        <f t="shared" si="3"/>
        <v>0</v>
      </c>
    </row>
    <row r="50" spans="1:6" ht="20.399999999999999" customHeight="1">
      <c r="A50" s="18" t="s">
        <v>87</v>
      </c>
      <c r="B50" s="19" t="s">
        <v>55</v>
      </c>
      <c r="C50" s="20" t="s">
        <v>57</v>
      </c>
      <c r="D50" s="20">
        <v>0.879</v>
      </c>
      <c r="E50" s="21"/>
      <c r="F50" s="22">
        <f t="shared" si="3"/>
        <v>0</v>
      </c>
    </row>
    <row r="51" spans="1:6" ht="20.399999999999999" customHeight="1">
      <c r="A51" s="18" t="s">
        <v>105</v>
      </c>
      <c r="B51" s="19" t="s">
        <v>56</v>
      </c>
      <c r="C51" s="20" t="s">
        <v>57</v>
      </c>
      <c r="D51" s="20">
        <v>0.879</v>
      </c>
      <c r="E51" s="21"/>
      <c r="F51" s="22">
        <f t="shared" si="3"/>
        <v>0</v>
      </c>
    </row>
    <row r="52" spans="1:6" ht="36.6" customHeight="1">
      <c r="A52" s="18" t="s">
        <v>90</v>
      </c>
      <c r="B52" s="30" t="s">
        <v>61</v>
      </c>
      <c r="C52" s="31"/>
      <c r="D52" s="31"/>
      <c r="E52" s="31"/>
      <c r="F52" s="32"/>
    </row>
    <row r="53" spans="1:6" ht="20.399999999999999" customHeight="1">
      <c r="A53" s="18" t="s">
        <v>91</v>
      </c>
      <c r="B53" s="19" t="s">
        <v>52</v>
      </c>
      <c r="C53" s="20" t="s">
        <v>57</v>
      </c>
      <c r="D53" s="23">
        <v>0.42</v>
      </c>
      <c r="E53" s="21"/>
      <c r="F53" s="22">
        <f t="shared" ref="F53:F56" si="4">ROUND(D53*E53,2)</f>
        <v>0</v>
      </c>
    </row>
    <row r="54" spans="1:6" ht="20.399999999999999" customHeight="1">
      <c r="A54" s="18" t="s">
        <v>106</v>
      </c>
      <c r="B54" s="19" t="s">
        <v>54</v>
      </c>
      <c r="C54" s="20" t="s">
        <v>57</v>
      </c>
      <c r="D54" s="23">
        <v>0.42</v>
      </c>
      <c r="E54" s="21"/>
      <c r="F54" s="22">
        <f t="shared" si="4"/>
        <v>0</v>
      </c>
    </row>
    <row r="55" spans="1:6" ht="20.399999999999999" customHeight="1">
      <c r="A55" s="18" t="s">
        <v>107</v>
      </c>
      <c r="B55" s="19" t="s">
        <v>55</v>
      </c>
      <c r="C55" s="20" t="s">
        <v>57</v>
      </c>
      <c r="D55" s="23">
        <v>0.42</v>
      </c>
      <c r="E55" s="21"/>
      <c r="F55" s="22">
        <f t="shared" si="4"/>
        <v>0</v>
      </c>
    </row>
    <row r="56" spans="1:6" ht="20.399999999999999" customHeight="1">
      <c r="A56" s="18" t="s">
        <v>108</v>
      </c>
      <c r="B56" s="19" t="s">
        <v>56</v>
      </c>
      <c r="C56" s="20" t="s">
        <v>57</v>
      </c>
      <c r="D56" s="23">
        <v>0.42</v>
      </c>
      <c r="E56" s="21"/>
      <c r="F56" s="22">
        <f t="shared" si="4"/>
        <v>0</v>
      </c>
    </row>
    <row r="57" spans="1:6" ht="39.6" customHeight="1">
      <c r="A57" s="18" t="s">
        <v>93</v>
      </c>
      <c r="B57" s="30" t="s">
        <v>62</v>
      </c>
      <c r="C57" s="31"/>
      <c r="D57" s="31"/>
      <c r="E57" s="31"/>
      <c r="F57" s="32"/>
    </row>
    <row r="58" spans="1:6" ht="20.399999999999999" customHeight="1">
      <c r="A58" s="18" t="s">
        <v>94</v>
      </c>
      <c r="B58" s="19" t="s">
        <v>52</v>
      </c>
      <c r="C58" s="20" t="s">
        <v>57</v>
      </c>
      <c r="D58" s="23">
        <v>0.43</v>
      </c>
      <c r="E58" s="21"/>
      <c r="F58" s="22">
        <f t="shared" ref="F58:F61" si="5">ROUND(D58*E58,2)</f>
        <v>0</v>
      </c>
    </row>
    <row r="59" spans="1:6" ht="20.399999999999999" customHeight="1">
      <c r="A59" s="18" t="s">
        <v>109</v>
      </c>
      <c r="B59" s="19" t="s">
        <v>54</v>
      </c>
      <c r="C59" s="20" t="s">
        <v>57</v>
      </c>
      <c r="D59" s="23">
        <v>0.43</v>
      </c>
      <c r="E59" s="21"/>
      <c r="F59" s="22">
        <f t="shared" si="5"/>
        <v>0</v>
      </c>
    </row>
    <row r="60" spans="1:6" ht="20.399999999999999" customHeight="1">
      <c r="A60" s="18" t="s">
        <v>110</v>
      </c>
      <c r="B60" s="19" t="s">
        <v>55</v>
      </c>
      <c r="C60" s="20" t="s">
        <v>57</v>
      </c>
      <c r="D60" s="23">
        <v>0.43</v>
      </c>
      <c r="E60" s="21"/>
      <c r="F60" s="22">
        <f t="shared" si="5"/>
        <v>0</v>
      </c>
    </row>
    <row r="61" spans="1:6" ht="20.399999999999999" customHeight="1">
      <c r="A61" s="18" t="s">
        <v>111</v>
      </c>
      <c r="B61" s="19" t="s">
        <v>56</v>
      </c>
      <c r="C61" s="20" t="s">
        <v>57</v>
      </c>
      <c r="D61" s="23">
        <v>0.43</v>
      </c>
      <c r="E61" s="21"/>
      <c r="F61" s="22">
        <f t="shared" si="5"/>
        <v>0</v>
      </c>
    </row>
    <row r="62" spans="1:6" ht="35.4" customHeight="1">
      <c r="A62" s="18" t="s">
        <v>97</v>
      </c>
      <c r="B62" s="30" t="s">
        <v>202</v>
      </c>
      <c r="C62" s="31"/>
      <c r="D62" s="31"/>
      <c r="E62" s="31"/>
      <c r="F62" s="32"/>
    </row>
    <row r="63" spans="1:6" ht="20.399999999999999" customHeight="1">
      <c r="A63" s="18" t="s">
        <v>98</v>
      </c>
      <c r="B63" s="19" t="s">
        <v>52</v>
      </c>
      <c r="C63" s="20" t="s">
        <v>57</v>
      </c>
      <c r="D63" s="23">
        <v>0.42</v>
      </c>
      <c r="E63" s="21"/>
      <c r="F63" s="22">
        <f t="shared" ref="F63:F66" si="6">ROUND(D63*E63,2)</f>
        <v>0</v>
      </c>
    </row>
    <row r="64" spans="1:6" ht="20.399999999999999" customHeight="1">
      <c r="A64" s="18" t="s">
        <v>112</v>
      </c>
      <c r="B64" s="19" t="s">
        <v>54</v>
      </c>
      <c r="C64" s="20" t="s">
        <v>57</v>
      </c>
      <c r="D64" s="23">
        <v>0.42</v>
      </c>
      <c r="E64" s="21"/>
      <c r="F64" s="22">
        <f t="shared" si="6"/>
        <v>0</v>
      </c>
    </row>
    <row r="65" spans="1:6" ht="20.399999999999999" customHeight="1">
      <c r="A65" s="18" t="s">
        <v>113</v>
      </c>
      <c r="B65" s="19" t="s">
        <v>55</v>
      </c>
      <c r="C65" s="20" t="s">
        <v>57</v>
      </c>
      <c r="D65" s="23">
        <v>0.42</v>
      </c>
      <c r="E65" s="21"/>
      <c r="F65" s="22">
        <f t="shared" si="6"/>
        <v>0</v>
      </c>
    </row>
    <row r="66" spans="1:6" ht="20.399999999999999" customHeight="1">
      <c r="A66" s="18" t="s">
        <v>114</v>
      </c>
      <c r="B66" s="19" t="s">
        <v>68</v>
      </c>
      <c r="C66" s="20" t="s">
        <v>57</v>
      </c>
      <c r="D66" s="23">
        <v>0.42</v>
      </c>
      <c r="E66" s="21"/>
      <c r="F66" s="22">
        <f t="shared" si="6"/>
        <v>0</v>
      </c>
    </row>
    <row r="67" spans="1:6" ht="34.799999999999997" customHeight="1">
      <c r="A67" s="18" t="s">
        <v>99</v>
      </c>
      <c r="B67" s="30" t="s">
        <v>70</v>
      </c>
      <c r="C67" s="31"/>
      <c r="D67" s="31"/>
      <c r="E67" s="31"/>
      <c r="F67" s="32"/>
    </row>
    <row r="68" spans="1:6" ht="20.399999999999999" customHeight="1">
      <c r="A68" s="18" t="s">
        <v>100</v>
      </c>
      <c r="B68" s="19" t="s">
        <v>52</v>
      </c>
      <c r="C68" s="20" t="s">
        <v>57</v>
      </c>
      <c r="D68" s="23">
        <v>0.15</v>
      </c>
      <c r="E68" s="21"/>
      <c r="F68" s="22">
        <f t="shared" ref="F68:F71" si="7">ROUND(D68*E68,2)</f>
        <v>0</v>
      </c>
    </row>
    <row r="69" spans="1:6" ht="20.399999999999999" customHeight="1">
      <c r="A69" s="18" t="s">
        <v>115</v>
      </c>
      <c r="B69" s="19" t="s">
        <v>54</v>
      </c>
      <c r="C69" s="20" t="s">
        <v>57</v>
      </c>
      <c r="D69" s="23">
        <v>0.15</v>
      </c>
      <c r="E69" s="21"/>
      <c r="F69" s="22">
        <f t="shared" si="7"/>
        <v>0</v>
      </c>
    </row>
    <row r="70" spans="1:6" ht="20.399999999999999" customHeight="1">
      <c r="A70" s="18" t="s">
        <v>116</v>
      </c>
      <c r="B70" s="19" t="s">
        <v>55</v>
      </c>
      <c r="C70" s="20" t="s">
        <v>57</v>
      </c>
      <c r="D70" s="23">
        <v>0.15</v>
      </c>
      <c r="E70" s="21"/>
      <c r="F70" s="22">
        <f t="shared" si="7"/>
        <v>0</v>
      </c>
    </row>
    <row r="71" spans="1:6" ht="20.399999999999999" customHeight="1">
      <c r="A71" s="18" t="s">
        <v>117</v>
      </c>
      <c r="B71" s="19" t="s">
        <v>56</v>
      </c>
      <c r="C71" s="20" t="s">
        <v>57</v>
      </c>
      <c r="D71" s="23">
        <v>0.15</v>
      </c>
      <c r="E71" s="21"/>
      <c r="F71" s="22">
        <f t="shared" si="7"/>
        <v>0</v>
      </c>
    </row>
    <row r="72" spans="1:6" ht="33.6" customHeight="1">
      <c r="A72" s="18" t="s">
        <v>118</v>
      </c>
      <c r="B72" s="30" t="s">
        <v>80</v>
      </c>
      <c r="C72" s="31"/>
      <c r="D72" s="31"/>
      <c r="E72" s="31"/>
      <c r="F72" s="32"/>
    </row>
    <row r="73" spans="1:6" ht="20.399999999999999" customHeight="1">
      <c r="A73" s="18" t="s">
        <v>119</v>
      </c>
      <c r="B73" s="19" t="s">
        <v>52</v>
      </c>
      <c r="C73" s="20" t="s">
        <v>57</v>
      </c>
      <c r="D73" s="23">
        <v>0.5</v>
      </c>
      <c r="E73" s="21"/>
      <c r="F73" s="22">
        <f t="shared" ref="F73:F76" si="8">ROUND(D73*E73,2)</f>
        <v>0</v>
      </c>
    </row>
    <row r="74" spans="1:6" ht="20.399999999999999" customHeight="1">
      <c r="A74" s="18" t="s">
        <v>120</v>
      </c>
      <c r="B74" s="19" t="s">
        <v>54</v>
      </c>
      <c r="C74" s="20" t="s">
        <v>57</v>
      </c>
      <c r="D74" s="23">
        <v>0.5</v>
      </c>
      <c r="E74" s="21"/>
      <c r="F74" s="22">
        <f t="shared" si="8"/>
        <v>0</v>
      </c>
    </row>
    <row r="75" spans="1:6" ht="20.399999999999999" customHeight="1">
      <c r="A75" s="18" t="s">
        <v>121</v>
      </c>
      <c r="B75" s="19" t="s">
        <v>55</v>
      </c>
      <c r="C75" s="20" t="s">
        <v>57</v>
      </c>
      <c r="D75" s="23">
        <v>0.5</v>
      </c>
      <c r="E75" s="21"/>
      <c r="F75" s="22">
        <f t="shared" si="8"/>
        <v>0</v>
      </c>
    </row>
    <row r="76" spans="1:6" ht="20.399999999999999" customHeight="1">
      <c r="A76" s="18" t="s">
        <v>122</v>
      </c>
      <c r="B76" s="19" t="s">
        <v>68</v>
      </c>
      <c r="C76" s="20" t="s">
        <v>57</v>
      </c>
      <c r="D76" s="23">
        <v>0.5</v>
      </c>
      <c r="E76" s="21"/>
      <c r="F76" s="22">
        <f t="shared" si="8"/>
        <v>0</v>
      </c>
    </row>
    <row r="77" spans="1:6" ht="20.399999999999999" customHeight="1">
      <c r="A77" s="28" t="s">
        <v>123</v>
      </c>
      <c r="B77" s="27" t="s">
        <v>219</v>
      </c>
      <c r="C77" s="26"/>
      <c r="D77" s="26"/>
      <c r="E77" s="26"/>
      <c r="F77" s="26"/>
    </row>
    <row r="78" spans="1:6" ht="20.399999999999999" customHeight="1">
      <c r="A78" s="18" t="s">
        <v>124</v>
      </c>
      <c r="B78" s="30" t="s">
        <v>89</v>
      </c>
      <c r="C78" s="31"/>
      <c r="D78" s="31"/>
      <c r="E78" s="31"/>
      <c r="F78" s="32"/>
    </row>
    <row r="79" spans="1:6" ht="20.399999999999999" customHeight="1">
      <c r="A79" s="18" t="s">
        <v>125</v>
      </c>
      <c r="B79" s="9" t="s">
        <v>92</v>
      </c>
      <c r="C79" s="20" t="s">
        <v>57</v>
      </c>
      <c r="D79" s="23">
        <v>0.66</v>
      </c>
      <c r="E79" s="21"/>
      <c r="F79" s="22">
        <f t="shared" ref="F79" si="9">ROUND(D79*E79,2)</f>
        <v>0</v>
      </c>
    </row>
    <row r="80" spans="1:6" ht="20.399999999999999" customHeight="1">
      <c r="A80" s="18" t="s">
        <v>126</v>
      </c>
      <c r="B80" s="30" t="s">
        <v>95</v>
      </c>
      <c r="C80" s="31"/>
      <c r="D80" s="31"/>
      <c r="E80" s="31"/>
      <c r="F80" s="32"/>
    </row>
    <row r="81" spans="1:6" ht="20.399999999999999" customHeight="1">
      <c r="A81" s="18" t="s">
        <v>127</v>
      </c>
      <c r="B81" s="19" t="s">
        <v>92</v>
      </c>
      <c r="C81" s="20" t="s">
        <v>57</v>
      </c>
      <c r="D81" s="20">
        <v>0.13300000000000001</v>
      </c>
      <c r="E81" s="21"/>
      <c r="F81" s="22">
        <f t="shared" ref="F81" si="10">ROUND(D81*E81,2)</f>
        <v>0</v>
      </c>
    </row>
    <row r="82" spans="1:6" ht="20.399999999999999" customHeight="1">
      <c r="A82" s="18" t="s">
        <v>128</v>
      </c>
      <c r="B82" s="30" t="s">
        <v>96</v>
      </c>
      <c r="C82" s="31"/>
      <c r="D82" s="31"/>
      <c r="E82" s="31"/>
      <c r="F82" s="32"/>
    </row>
    <row r="83" spans="1:6" ht="20.399999999999999" customHeight="1">
      <c r="A83" s="18" t="s">
        <v>129</v>
      </c>
      <c r="B83" s="19" t="s">
        <v>92</v>
      </c>
      <c r="C83" s="20" t="s">
        <v>57</v>
      </c>
      <c r="D83" s="20">
        <v>3.3889999999999998</v>
      </c>
      <c r="E83" s="21"/>
      <c r="F83" s="22">
        <f t="shared" ref="F83" si="11">ROUND(D83*E83,2)</f>
        <v>0</v>
      </c>
    </row>
    <row r="84" spans="1:6" ht="20.399999999999999" customHeight="1">
      <c r="A84" s="18" t="s">
        <v>130</v>
      </c>
      <c r="B84" s="30" t="s">
        <v>203</v>
      </c>
      <c r="C84" s="31"/>
      <c r="D84" s="31"/>
      <c r="E84" s="31"/>
      <c r="F84" s="32"/>
    </row>
    <row r="85" spans="1:6" ht="20.399999999999999" customHeight="1">
      <c r="A85" s="18" t="s">
        <v>131</v>
      </c>
      <c r="B85" s="19" t="s">
        <v>92</v>
      </c>
      <c r="C85" s="20" t="s">
        <v>57</v>
      </c>
      <c r="D85" s="20">
        <v>0.17199999999999999</v>
      </c>
      <c r="E85" s="21"/>
      <c r="F85" s="22">
        <f t="shared" ref="F85" si="12">ROUND(D85*E85,2)</f>
        <v>0</v>
      </c>
    </row>
    <row r="86" spans="1:6" ht="37.200000000000003" customHeight="1">
      <c r="A86" s="51" t="s">
        <v>81</v>
      </c>
      <c r="B86" s="52"/>
      <c r="C86" s="52"/>
      <c r="D86" s="52"/>
      <c r="E86" s="52"/>
      <c r="F86" s="53"/>
    </row>
    <row r="87" spans="1:6" ht="20.399999999999999" customHeight="1">
      <c r="A87" s="18" t="s">
        <v>132</v>
      </c>
      <c r="B87" s="30" t="s">
        <v>83</v>
      </c>
      <c r="C87" s="31"/>
      <c r="D87" s="31"/>
      <c r="E87" s="31"/>
      <c r="F87" s="32"/>
    </row>
    <row r="88" spans="1:6" ht="20.399999999999999" customHeight="1">
      <c r="A88" s="18" t="s">
        <v>133</v>
      </c>
      <c r="B88" s="19" t="s">
        <v>88</v>
      </c>
      <c r="C88" s="20" t="s">
        <v>57</v>
      </c>
      <c r="D88" s="20">
        <v>0.72699999999999998</v>
      </c>
      <c r="E88" s="21"/>
      <c r="F88" s="22">
        <f t="shared" ref="F88:F91" si="13">ROUND(D88*E88,2)</f>
        <v>0</v>
      </c>
    </row>
    <row r="89" spans="1:6" ht="20.399999999999999" customHeight="1">
      <c r="A89" s="18" t="s">
        <v>134</v>
      </c>
      <c r="B89" s="19" t="s">
        <v>52</v>
      </c>
      <c r="C89" s="20" t="s">
        <v>57</v>
      </c>
      <c r="D89" s="20">
        <v>0.72699999999999998</v>
      </c>
      <c r="E89" s="21"/>
      <c r="F89" s="22">
        <f t="shared" si="13"/>
        <v>0</v>
      </c>
    </row>
    <row r="90" spans="1:6" ht="20.399999999999999" customHeight="1">
      <c r="A90" s="18" t="s">
        <v>135</v>
      </c>
      <c r="B90" s="19" t="s">
        <v>55</v>
      </c>
      <c r="C90" s="20" t="s">
        <v>57</v>
      </c>
      <c r="D90" s="20">
        <v>0.72699999999999998</v>
      </c>
      <c r="E90" s="21"/>
      <c r="F90" s="22">
        <f t="shared" si="13"/>
        <v>0</v>
      </c>
    </row>
    <row r="91" spans="1:6" ht="20.399999999999999" customHeight="1">
      <c r="A91" s="18" t="s">
        <v>136</v>
      </c>
      <c r="B91" s="19" t="s">
        <v>68</v>
      </c>
      <c r="C91" s="20" t="s">
        <v>57</v>
      </c>
      <c r="D91" s="20">
        <v>0.72699999999999998</v>
      </c>
      <c r="E91" s="21"/>
      <c r="F91" s="22">
        <f t="shared" si="13"/>
        <v>0</v>
      </c>
    </row>
    <row r="92" spans="1:6" ht="33.6" customHeight="1">
      <c r="A92" s="51" t="s">
        <v>101</v>
      </c>
      <c r="B92" s="52"/>
      <c r="C92" s="52"/>
      <c r="D92" s="52"/>
      <c r="E92" s="52"/>
      <c r="F92" s="53"/>
    </row>
    <row r="93" spans="1:6" ht="20.399999999999999" customHeight="1">
      <c r="A93" s="18" t="s">
        <v>140</v>
      </c>
      <c r="B93" s="30" t="s">
        <v>137</v>
      </c>
      <c r="C93" s="31"/>
      <c r="D93" s="31"/>
      <c r="E93" s="31"/>
      <c r="F93" s="32"/>
    </row>
    <row r="94" spans="1:6" ht="20.399999999999999" customHeight="1">
      <c r="A94" s="18" t="s">
        <v>142</v>
      </c>
      <c r="B94" s="19" t="s">
        <v>52</v>
      </c>
      <c r="C94" s="20" t="s">
        <v>138</v>
      </c>
      <c r="D94" s="20">
        <v>4</v>
      </c>
      <c r="E94" s="21"/>
      <c r="F94" s="22">
        <v>0</v>
      </c>
    </row>
    <row r="95" spans="1:6" ht="20.399999999999999" customHeight="1">
      <c r="A95" s="18" t="s">
        <v>143</v>
      </c>
      <c r="B95" s="19" t="s">
        <v>53</v>
      </c>
      <c r="C95" s="20" t="s">
        <v>138</v>
      </c>
      <c r="D95" s="20">
        <v>4</v>
      </c>
      <c r="E95" s="21"/>
      <c r="F95" s="22">
        <v>0</v>
      </c>
    </row>
    <row r="96" spans="1:6" ht="20.399999999999999" customHeight="1">
      <c r="A96" s="18" t="s">
        <v>144</v>
      </c>
      <c r="B96" s="19" t="s">
        <v>54</v>
      </c>
      <c r="C96" s="20" t="s">
        <v>138</v>
      </c>
      <c r="D96" s="20">
        <v>4</v>
      </c>
      <c r="E96" s="21"/>
      <c r="F96" s="22">
        <v>0</v>
      </c>
    </row>
    <row r="97" spans="1:6" ht="20.399999999999999" customHeight="1">
      <c r="A97" s="18" t="s">
        <v>145</v>
      </c>
      <c r="B97" s="19" t="s">
        <v>139</v>
      </c>
      <c r="C97" s="20" t="s">
        <v>138</v>
      </c>
      <c r="D97" s="20">
        <v>4</v>
      </c>
      <c r="E97" s="21"/>
      <c r="F97" s="22">
        <v>0</v>
      </c>
    </row>
    <row r="98" spans="1:6" ht="20.399999999999999" customHeight="1">
      <c r="A98" s="18" t="s">
        <v>146</v>
      </c>
      <c r="B98" s="19" t="s">
        <v>68</v>
      </c>
      <c r="C98" s="20" t="s">
        <v>138</v>
      </c>
      <c r="D98" s="20">
        <v>4</v>
      </c>
      <c r="E98" s="21"/>
      <c r="F98" s="22">
        <v>0</v>
      </c>
    </row>
    <row r="99" spans="1:6" ht="20.399999999999999" customHeight="1">
      <c r="A99" s="18" t="s">
        <v>150</v>
      </c>
      <c r="B99" s="30" t="s">
        <v>141</v>
      </c>
      <c r="C99" s="31"/>
      <c r="D99" s="31"/>
      <c r="E99" s="31"/>
      <c r="F99" s="32"/>
    </row>
    <row r="100" spans="1:6" ht="20.399999999999999" customHeight="1">
      <c r="A100" s="18" t="s">
        <v>152</v>
      </c>
      <c r="B100" s="19" t="s">
        <v>52</v>
      </c>
      <c r="C100" s="20" t="s">
        <v>138</v>
      </c>
      <c r="D100" s="20">
        <v>5</v>
      </c>
      <c r="E100" s="21"/>
      <c r="F100" s="22">
        <f t="shared" ref="F100:F105" si="14">ROUND(D100*E100,2)</f>
        <v>0</v>
      </c>
    </row>
    <row r="101" spans="1:6" ht="20.399999999999999" customHeight="1">
      <c r="A101" s="18" t="s">
        <v>153</v>
      </c>
      <c r="B101" s="19" t="s">
        <v>53</v>
      </c>
      <c r="C101" s="20" t="s">
        <v>138</v>
      </c>
      <c r="D101" s="20">
        <v>5</v>
      </c>
      <c r="E101" s="21"/>
      <c r="F101" s="22">
        <f t="shared" si="14"/>
        <v>0</v>
      </c>
    </row>
    <row r="102" spans="1:6" ht="20.399999999999999" customHeight="1">
      <c r="A102" s="18" t="s">
        <v>154</v>
      </c>
      <c r="B102" s="19" t="s">
        <v>54</v>
      </c>
      <c r="C102" s="20" t="s">
        <v>138</v>
      </c>
      <c r="D102" s="20">
        <v>5</v>
      </c>
      <c r="E102" s="21"/>
      <c r="F102" s="22">
        <f t="shared" si="14"/>
        <v>0</v>
      </c>
    </row>
    <row r="103" spans="1:6" ht="20.399999999999999" customHeight="1">
      <c r="A103" s="18" t="s">
        <v>155</v>
      </c>
      <c r="B103" s="19" t="s">
        <v>147</v>
      </c>
      <c r="C103" s="20" t="s">
        <v>138</v>
      </c>
      <c r="D103" s="20">
        <v>5</v>
      </c>
      <c r="E103" s="21"/>
      <c r="F103" s="22">
        <f t="shared" si="14"/>
        <v>0</v>
      </c>
    </row>
    <row r="104" spans="1:6" ht="20.399999999999999" customHeight="1">
      <c r="A104" s="18" t="s">
        <v>156</v>
      </c>
      <c r="B104" s="19" t="s">
        <v>148</v>
      </c>
      <c r="C104" s="20" t="s">
        <v>138</v>
      </c>
      <c r="D104" s="20">
        <v>5</v>
      </c>
      <c r="E104" s="21"/>
      <c r="F104" s="22">
        <f t="shared" si="14"/>
        <v>0</v>
      </c>
    </row>
    <row r="105" spans="1:6" ht="20.399999999999999" customHeight="1">
      <c r="A105" s="18" t="s">
        <v>157</v>
      </c>
      <c r="B105" s="19" t="s">
        <v>149</v>
      </c>
      <c r="C105" s="20" t="s">
        <v>138</v>
      </c>
      <c r="D105" s="20">
        <v>5</v>
      </c>
      <c r="E105" s="21"/>
      <c r="F105" s="22">
        <f t="shared" si="14"/>
        <v>0</v>
      </c>
    </row>
    <row r="106" spans="1:6" ht="20.399999999999999" customHeight="1">
      <c r="A106" s="18" t="s">
        <v>158</v>
      </c>
      <c r="B106" s="30" t="s">
        <v>151</v>
      </c>
      <c r="C106" s="31"/>
      <c r="D106" s="31"/>
      <c r="E106" s="31"/>
      <c r="F106" s="32"/>
    </row>
    <row r="107" spans="1:6" ht="20.399999999999999" customHeight="1">
      <c r="A107" s="18" t="s">
        <v>160</v>
      </c>
      <c r="B107" s="19" t="s">
        <v>52</v>
      </c>
      <c r="C107" s="20" t="s">
        <v>138</v>
      </c>
      <c r="D107" s="20">
        <v>1</v>
      </c>
      <c r="E107" s="21"/>
      <c r="F107" s="22">
        <f t="shared" ref="F107:F112" si="15">ROUND(D107*E107,2)</f>
        <v>0</v>
      </c>
    </row>
    <row r="108" spans="1:6" ht="20.399999999999999" customHeight="1">
      <c r="A108" s="18" t="s">
        <v>161</v>
      </c>
      <c r="B108" s="19" t="s">
        <v>53</v>
      </c>
      <c r="C108" s="20" t="s">
        <v>138</v>
      </c>
      <c r="D108" s="20">
        <v>1</v>
      </c>
      <c r="E108" s="21"/>
      <c r="F108" s="22">
        <f t="shared" si="15"/>
        <v>0</v>
      </c>
    </row>
    <row r="109" spans="1:6" ht="20.399999999999999" customHeight="1">
      <c r="A109" s="18" t="s">
        <v>162</v>
      </c>
      <c r="B109" s="19" t="s">
        <v>54</v>
      </c>
      <c r="C109" s="20" t="s">
        <v>138</v>
      </c>
      <c r="D109" s="20">
        <v>1</v>
      </c>
      <c r="E109" s="21"/>
      <c r="F109" s="22">
        <f t="shared" si="15"/>
        <v>0</v>
      </c>
    </row>
    <row r="110" spans="1:6" ht="20.399999999999999" customHeight="1">
      <c r="A110" s="18" t="s">
        <v>163</v>
      </c>
      <c r="B110" s="19" t="s">
        <v>147</v>
      </c>
      <c r="C110" s="20" t="s">
        <v>138</v>
      </c>
      <c r="D110" s="20">
        <v>1</v>
      </c>
      <c r="E110" s="21"/>
      <c r="F110" s="22">
        <f t="shared" si="15"/>
        <v>0</v>
      </c>
    </row>
    <row r="111" spans="1:6" ht="20.399999999999999" customHeight="1">
      <c r="A111" s="18" t="s">
        <v>164</v>
      </c>
      <c r="B111" s="19" t="s">
        <v>148</v>
      </c>
      <c r="C111" s="20" t="s">
        <v>138</v>
      </c>
      <c r="D111" s="20">
        <v>1</v>
      </c>
      <c r="E111" s="21"/>
      <c r="F111" s="22">
        <f t="shared" si="15"/>
        <v>0</v>
      </c>
    </row>
    <row r="112" spans="1:6" ht="20.399999999999999" customHeight="1">
      <c r="A112" s="18" t="s">
        <v>165</v>
      </c>
      <c r="B112" s="19" t="s">
        <v>149</v>
      </c>
      <c r="C112" s="20" t="s">
        <v>138</v>
      </c>
      <c r="D112" s="20">
        <v>1</v>
      </c>
      <c r="E112" s="21"/>
      <c r="F112" s="22">
        <f t="shared" si="15"/>
        <v>0</v>
      </c>
    </row>
    <row r="113" spans="1:6" ht="20.399999999999999" customHeight="1">
      <c r="A113" s="18" t="s">
        <v>166</v>
      </c>
      <c r="B113" s="30" t="s">
        <v>159</v>
      </c>
      <c r="C113" s="31"/>
      <c r="D113" s="31"/>
      <c r="E113" s="31"/>
      <c r="F113" s="32"/>
    </row>
    <row r="114" spans="1:6" ht="20.399999999999999" customHeight="1">
      <c r="A114" s="18" t="s">
        <v>167</v>
      </c>
      <c r="B114" s="19" t="s">
        <v>52</v>
      </c>
      <c r="C114" s="20" t="s">
        <v>138</v>
      </c>
      <c r="D114" s="20">
        <v>3</v>
      </c>
      <c r="E114" s="21"/>
      <c r="F114" s="22">
        <f t="shared" ref="F114:F119" si="16">ROUND(D114*E114,2)</f>
        <v>0</v>
      </c>
    </row>
    <row r="115" spans="1:6" ht="20.399999999999999" customHeight="1">
      <c r="A115" s="18" t="s">
        <v>168</v>
      </c>
      <c r="B115" s="19" t="s">
        <v>53</v>
      </c>
      <c r="C115" s="20" t="s">
        <v>138</v>
      </c>
      <c r="D115" s="20">
        <v>3</v>
      </c>
      <c r="E115" s="21"/>
      <c r="F115" s="22">
        <f t="shared" si="16"/>
        <v>0</v>
      </c>
    </row>
    <row r="116" spans="1:6" ht="20.399999999999999" customHeight="1">
      <c r="A116" s="18" t="s">
        <v>169</v>
      </c>
      <c r="B116" s="19" t="s">
        <v>54</v>
      </c>
      <c r="C116" s="20" t="s">
        <v>138</v>
      </c>
      <c r="D116" s="20">
        <v>3</v>
      </c>
      <c r="E116" s="21"/>
      <c r="F116" s="22">
        <f t="shared" si="16"/>
        <v>0</v>
      </c>
    </row>
    <row r="117" spans="1:6" ht="20.399999999999999" customHeight="1">
      <c r="A117" s="18" t="s">
        <v>170</v>
      </c>
      <c r="B117" s="19" t="s">
        <v>147</v>
      </c>
      <c r="C117" s="20" t="s">
        <v>138</v>
      </c>
      <c r="D117" s="20">
        <v>3</v>
      </c>
      <c r="E117" s="21"/>
      <c r="F117" s="22">
        <f t="shared" si="16"/>
        <v>0</v>
      </c>
    </row>
    <row r="118" spans="1:6" ht="20.399999999999999" customHeight="1">
      <c r="A118" s="18" t="s">
        <v>171</v>
      </c>
      <c r="B118" s="19" t="s">
        <v>148</v>
      </c>
      <c r="C118" s="20" t="s">
        <v>138</v>
      </c>
      <c r="D118" s="20">
        <v>3</v>
      </c>
      <c r="E118" s="21"/>
      <c r="F118" s="22">
        <f t="shared" si="16"/>
        <v>0</v>
      </c>
    </row>
    <row r="119" spans="1:6" ht="20.399999999999999" customHeight="1">
      <c r="A119" s="18" t="s">
        <v>220</v>
      </c>
      <c r="B119" s="19" t="s">
        <v>149</v>
      </c>
      <c r="C119" s="20" t="s">
        <v>138</v>
      </c>
      <c r="D119" s="20">
        <v>3</v>
      </c>
      <c r="E119" s="21"/>
      <c r="F119" s="22">
        <f t="shared" si="16"/>
        <v>0</v>
      </c>
    </row>
    <row r="120" spans="1:6" ht="20.399999999999999" customHeight="1">
      <c r="A120" s="18" t="s">
        <v>172</v>
      </c>
      <c r="B120" s="30" t="s">
        <v>204</v>
      </c>
      <c r="C120" s="31"/>
      <c r="D120" s="31"/>
      <c r="E120" s="31"/>
      <c r="F120" s="32"/>
    </row>
    <row r="121" spans="1:6" ht="20.399999999999999" customHeight="1">
      <c r="A121" s="18" t="s">
        <v>173</v>
      </c>
      <c r="B121" s="19" t="s">
        <v>52</v>
      </c>
      <c r="C121" s="20" t="s">
        <v>138</v>
      </c>
      <c r="D121" s="20">
        <v>3</v>
      </c>
      <c r="E121" s="21"/>
      <c r="F121" s="22">
        <f t="shared" ref="F121:F125" si="17">ROUND(D121*E121,2)</f>
        <v>0</v>
      </c>
    </row>
    <row r="122" spans="1:6" ht="20.399999999999999" customHeight="1">
      <c r="A122" s="18" t="s">
        <v>174</v>
      </c>
      <c r="B122" s="19" t="s">
        <v>53</v>
      </c>
      <c r="C122" s="20" t="s">
        <v>138</v>
      </c>
      <c r="D122" s="20">
        <v>3</v>
      </c>
      <c r="E122" s="21"/>
      <c r="F122" s="22">
        <f t="shared" si="17"/>
        <v>0</v>
      </c>
    </row>
    <row r="123" spans="1:6" ht="20.399999999999999" customHeight="1">
      <c r="A123" s="18" t="s">
        <v>175</v>
      </c>
      <c r="B123" s="19" t="s">
        <v>54</v>
      </c>
      <c r="C123" s="20" t="s">
        <v>138</v>
      </c>
      <c r="D123" s="20">
        <v>3</v>
      </c>
      <c r="E123" s="21"/>
      <c r="F123" s="22">
        <f t="shared" si="17"/>
        <v>0</v>
      </c>
    </row>
    <row r="124" spans="1:6" ht="20.399999999999999" customHeight="1">
      <c r="A124" s="18" t="s">
        <v>176</v>
      </c>
      <c r="B124" s="19" t="s">
        <v>147</v>
      </c>
      <c r="C124" s="20" t="s">
        <v>138</v>
      </c>
      <c r="D124" s="20">
        <v>3</v>
      </c>
      <c r="E124" s="21"/>
      <c r="F124" s="22">
        <f t="shared" si="17"/>
        <v>0</v>
      </c>
    </row>
    <row r="125" spans="1:6" ht="20.399999999999999" customHeight="1">
      <c r="A125" s="18" t="s">
        <v>177</v>
      </c>
      <c r="B125" s="19" t="s">
        <v>68</v>
      </c>
      <c r="C125" s="20" t="s">
        <v>138</v>
      </c>
      <c r="D125" s="20">
        <v>3</v>
      </c>
      <c r="E125" s="21"/>
      <c r="F125" s="22">
        <f t="shared" si="17"/>
        <v>0</v>
      </c>
    </row>
    <row r="126" spans="1:6" ht="32.4" customHeight="1">
      <c r="A126" s="18" t="s">
        <v>178</v>
      </c>
      <c r="B126" s="30" t="s">
        <v>205</v>
      </c>
      <c r="C126" s="31"/>
      <c r="D126" s="31"/>
      <c r="E126" s="31"/>
      <c r="F126" s="32"/>
    </row>
    <row r="127" spans="1:6" ht="20.399999999999999" customHeight="1">
      <c r="A127" s="18" t="s">
        <v>180</v>
      </c>
      <c r="B127" s="19" t="s">
        <v>52</v>
      </c>
      <c r="C127" s="20" t="s">
        <v>138</v>
      </c>
      <c r="D127" s="20">
        <v>1</v>
      </c>
      <c r="E127" s="21"/>
      <c r="F127" s="22">
        <f t="shared" ref="F127:F131" si="18">ROUND(D127*E127,2)</f>
        <v>0</v>
      </c>
    </row>
    <row r="128" spans="1:6" ht="20.399999999999999" customHeight="1">
      <c r="A128" s="18" t="s">
        <v>221</v>
      </c>
      <c r="B128" s="19" t="s">
        <v>53</v>
      </c>
      <c r="C128" s="20" t="s">
        <v>138</v>
      </c>
      <c r="D128" s="20">
        <v>1</v>
      </c>
      <c r="E128" s="21"/>
      <c r="F128" s="22">
        <f t="shared" si="18"/>
        <v>0</v>
      </c>
    </row>
    <row r="129" spans="1:6" ht="20.399999999999999" customHeight="1">
      <c r="A129" s="18" t="s">
        <v>222</v>
      </c>
      <c r="B129" s="19" t="s">
        <v>54</v>
      </c>
      <c r="C129" s="20" t="s">
        <v>138</v>
      </c>
      <c r="D129" s="20">
        <v>1</v>
      </c>
      <c r="E129" s="21"/>
      <c r="F129" s="22">
        <f t="shared" si="18"/>
        <v>0</v>
      </c>
    </row>
    <row r="130" spans="1:6" ht="20.399999999999999" customHeight="1">
      <c r="A130" s="18" t="s">
        <v>223</v>
      </c>
      <c r="B130" s="19" t="s">
        <v>147</v>
      </c>
      <c r="C130" s="20" t="s">
        <v>138</v>
      </c>
      <c r="D130" s="20">
        <v>1</v>
      </c>
      <c r="E130" s="21"/>
      <c r="F130" s="22">
        <f t="shared" si="18"/>
        <v>0</v>
      </c>
    </row>
    <row r="131" spans="1:6" ht="20.399999999999999" customHeight="1">
      <c r="A131" s="18" t="s">
        <v>224</v>
      </c>
      <c r="B131" s="19" t="s">
        <v>68</v>
      </c>
      <c r="C131" s="20" t="s">
        <v>138</v>
      </c>
      <c r="D131" s="20">
        <v>1</v>
      </c>
      <c r="E131" s="21"/>
      <c r="F131" s="22">
        <f t="shared" si="18"/>
        <v>0</v>
      </c>
    </row>
    <row r="132" spans="1:6" ht="20.399999999999999" customHeight="1">
      <c r="A132" s="18" t="s">
        <v>181</v>
      </c>
      <c r="B132" s="30" t="s">
        <v>206</v>
      </c>
      <c r="C132" s="34"/>
      <c r="D132" s="34"/>
      <c r="E132" s="34"/>
      <c r="F132" s="35"/>
    </row>
    <row r="133" spans="1:6" ht="20.399999999999999" customHeight="1">
      <c r="A133" s="18" t="s">
        <v>182</v>
      </c>
      <c r="B133" s="19" t="s">
        <v>179</v>
      </c>
      <c r="C133" s="20" t="s">
        <v>2</v>
      </c>
      <c r="D133" s="20">
        <v>3</v>
      </c>
      <c r="E133" s="21"/>
      <c r="F133" s="22">
        <f t="shared" ref="F133" si="19">ROUND(D133*E133,2)</f>
        <v>0</v>
      </c>
    </row>
    <row r="134" spans="1:6" ht="20.399999999999999" customHeight="1">
      <c r="A134" s="18" t="s">
        <v>183</v>
      </c>
      <c r="B134" s="30" t="s">
        <v>207</v>
      </c>
      <c r="C134" s="31"/>
      <c r="D134" s="31"/>
      <c r="E134" s="31"/>
      <c r="F134" s="32"/>
    </row>
    <row r="135" spans="1:6" ht="20.399999999999999" customHeight="1">
      <c r="A135" s="18" t="s">
        <v>185</v>
      </c>
      <c r="B135" s="19" t="s">
        <v>179</v>
      </c>
      <c r="C135" s="20" t="s">
        <v>2</v>
      </c>
      <c r="D135" s="20">
        <v>6</v>
      </c>
      <c r="E135" s="21"/>
      <c r="F135" s="22">
        <f t="shared" ref="F135" si="20">ROUND(D135*E135,2)</f>
        <v>0</v>
      </c>
    </row>
    <row r="136" spans="1:6" ht="33" customHeight="1">
      <c r="A136" s="18" t="s">
        <v>186</v>
      </c>
      <c r="B136" s="30" t="s">
        <v>184</v>
      </c>
      <c r="C136" s="31"/>
      <c r="D136" s="31"/>
      <c r="E136" s="31"/>
      <c r="F136" s="32"/>
    </row>
    <row r="137" spans="1:6" ht="20.399999999999999" customHeight="1">
      <c r="A137" s="18" t="s">
        <v>188</v>
      </c>
      <c r="B137" s="19" t="s">
        <v>179</v>
      </c>
      <c r="C137" s="20" t="s">
        <v>2</v>
      </c>
      <c r="D137" s="20">
        <v>5</v>
      </c>
      <c r="E137" s="21"/>
      <c r="F137" s="22">
        <f t="shared" ref="F137" si="21">ROUND(D137*E137,2)</f>
        <v>0</v>
      </c>
    </row>
    <row r="138" spans="1:6" ht="36.6" customHeight="1">
      <c r="A138" s="18" t="s">
        <v>193</v>
      </c>
      <c r="B138" s="30" t="s">
        <v>187</v>
      </c>
      <c r="C138" s="31"/>
      <c r="D138" s="31"/>
      <c r="E138" s="31"/>
      <c r="F138" s="32"/>
    </row>
    <row r="139" spans="1:6" ht="20.399999999999999" customHeight="1">
      <c r="A139" s="18" t="s">
        <v>194</v>
      </c>
      <c r="B139" s="19" t="s">
        <v>189</v>
      </c>
      <c r="C139" s="20" t="s">
        <v>2</v>
      </c>
      <c r="D139" s="20">
        <v>1</v>
      </c>
      <c r="E139" s="21"/>
      <c r="F139" s="22">
        <f t="shared" ref="F139:F142" si="22">ROUND(D139*E139,2)</f>
        <v>0</v>
      </c>
    </row>
    <row r="140" spans="1:6" ht="20.399999999999999" customHeight="1">
      <c r="A140" s="18" t="s">
        <v>195</v>
      </c>
      <c r="B140" s="19" t="s">
        <v>190</v>
      </c>
      <c r="C140" s="20" t="s">
        <v>2</v>
      </c>
      <c r="D140" s="20">
        <v>1</v>
      </c>
      <c r="E140" s="21"/>
      <c r="F140" s="22">
        <f t="shared" si="22"/>
        <v>0</v>
      </c>
    </row>
    <row r="141" spans="1:6" ht="20.399999999999999" customHeight="1">
      <c r="A141" s="18" t="s">
        <v>196</v>
      </c>
      <c r="B141" s="19" t="s">
        <v>191</v>
      </c>
      <c r="C141" s="20" t="s">
        <v>2</v>
      </c>
      <c r="D141" s="20">
        <v>1</v>
      </c>
      <c r="E141" s="21"/>
      <c r="F141" s="22">
        <f t="shared" si="22"/>
        <v>0</v>
      </c>
    </row>
    <row r="142" spans="1:6" ht="20.399999999999999" customHeight="1">
      <c r="A142" s="18" t="s">
        <v>197</v>
      </c>
      <c r="B142" s="19" t="s">
        <v>192</v>
      </c>
      <c r="C142" s="20" t="s">
        <v>2</v>
      </c>
      <c r="D142" s="20">
        <v>1</v>
      </c>
      <c r="E142" s="21"/>
      <c r="F142" s="22">
        <f t="shared" si="22"/>
        <v>0</v>
      </c>
    </row>
    <row r="143" spans="1:6" ht="64.8" customHeight="1">
      <c r="A143" s="18" t="s">
        <v>225</v>
      </c>
      <c r="B143" s="30" t="s">
        <v>208</v>
      </c>
      <c r="C143" s="31"/>
      <c r="D143" s="31"/>
      <c r="E143" s="31"/>
      <c r="F143" s="32"/>
    </row>
    <row r="144" spans="1:6" ht="20.399999999999999" customHeight="1">
      <c r="A144" s="18" t="s">
        <v>226</v>
      </c>
      <c r="B144" s="19" t="s">
        <v>198</v>
      </c>
      <c r="C144" s="20" t="s">
        <v>2</v>
      </c>
      <c r="D144" s="20">
        <v>1</v>
      </c>
      <c r="E144" s="21"/>
      <c r="F144" s="22">
        <f t="shared" ref="F144:F147" si="23">ROUND(D144*E144,2)</f>
        <v>0</v>
      </c>
    </row>
    <row r="145" spans="1:6" ht="20.399999999999999" customHeight="1">
      <c r="A145" s="18" t="s">
        <v>227</v>
      </c>
      <c r="B145" s="19" t="s">
        <v>199</v>
      </c>
      <c r="C145" s="20" t="s">
        <v>2</v>
      </c>
      <c r="D145" s="20">
        <v>1</v>
      </c>
      <c r="E145" s="21"/>
      <c r="F145" s="22">
        <f t="shared" si="23"/>
        <v>0</v>
      </c>
    </row>
    <row r="146" spans="1:6" ht="20.399999999999999" customHeight="1">
      <c r="A146" s="18" t="s">
        <v>228</v>
      </c>
      <c r="B146" s="19" t="s">
        <v>200</v>
      </c>
      <c r="C146" s="20" t="s">
        <v>2</v>
      </c>
      <c r="D146" s="20">
        <v>1</v>
      </c>
      <c r="E146" s="21"/>
      <c r="F146" s="22">
        <f t="shared" si="23"/>
        <v>0</v>
      </c>
    </row>
    <row r="147" spans="1:6" ht="20.399999999999999" customHeight="1" thickBot="1">
      <c r="A147" s="18" t="s">
        <v>229</v>
      </c>
      <c r="B147" s="19" t="s">
        <v>201</v>
      </c>
      <c r="C147" s="20" t="s">
        <v>2</v>
      </c>
      <c r="D147" s="20">
        <v>1</v>
      </c>
      <c r="E147" s="21"/>
      <c r="F147" s="22">
        <f t="shared" si="23"/>
        <v>0</v>
      </c>
    </row>
    <row r="148" spans="1:6" ht="24.6" customHeight="1" thickBot="1">
      <c r="A148" s="59" t="s">
        <v>11</v>
      </c>
      <c r="B148" s="60"/>
      <c r="C148" s="60"/>
      <c r="D148" s="60"/>
      <c r="E148" s="61"/>
      <c r="F148" s="24">
        <f>SUM(F5:F147)</f>
        <v>0</v>
      </c>
    </row>
    <row r="149" spans="1:6" ht="24" customHeight="1" thickBot="1">
      <c r="A149" s="39" t="s">
        <v>6</v>
      </c>
      <c r="B149" s="40"/>
      <c r="C149" s="40"/>
      <c r="D149" s="40"/>
      <c r="E149" s="41"/>
      <c r="F149" s="24">
        <f>F148*1.23-F148</f>
        <v>0</v>
      </c>
    </row>
    <row r="150" spans="1:6" ht="21.6" customHeight="1" thickBot="1">
      <c r="A150" s="39" t="s">
        <v>7</v>
      </c>
      <c r="B150" s="40"/>
      <c r="C150" s="40"/>
      <c r="D150" s="40"/>
      <c r="E150" s="41"/>
      <c r="F150" s="24">
        <f>F148+F149</f>
        <v>0</v>
      </c>
    </row>
    <row r="151" spans="1:6" ht="15.6" customHeight="1"/>
    <row r="152" spans="1:6" ht="63.6" customHeight="1">
      <c r="B152" s="29" t="s">
        <v>231</v>
      </c>
    </row>
    <row r="153" spans="1:6" ht="15.6" customHeight="1"/>
    <row r="154" spans="1:6" ht="409.2" customHeight="1">
      <c r="B154" s="33" t="s">
        <v>230</v>
      </c>
    </row>
    <row r="155" spans="1:6" ht="25.2" customHeight="1">
      <c r="B155" s="33"/>
    </row>
    <row r="156" spans="1:6" ht="15.6" customHeight="1">
      <c r="B156" s="10" t="s">
        <v>209</v>
      </c>
    </row>
    <row r="157" spans="1:6">
      <c r="B157" s="10" t="s">
        <v>210</v>
      </c>
    </row>
    <row r="158" spans="1:6">
      <c r="B158" s="10" t="s">
        <v>211</v>
      </c>
    </row>
    <row r="159" spans="1:6">
      <c r="B159" s="10" t="s">
        <v>212</v>
      </c>
    </row>
    <row r="160" spans="1:6" ht="24.6">
      <c r="B160" s="10" t="s">
        <v>213</v>
      </c>
    </row>
    <row r="161" spans="1:6">
      <c r="B161" s="10" t="s">
        <v>214</v>
      </c>
    </row>
    <row r="162" spans="1:6">
      <c r="B162" s="10" t="s">
        <v>215</v>
      </c>
    </row>
    <row r="163" spans="1:6">
      <c r="B163" s="10" t="s">
        <v>216</v>
      </c>
    </row>
    <row r="164" spans="1:6">
      <c r="B164" s="10"/>
    </row>
    <row r="165" spans="1:6" ht="15.6" customHeight="1">
      <c r="A165" s="6"/>
      <c r="B165" s="11"/>
      <c r="C165" s="5"/>
      <c r="D165" s="5"/>
      <c r="E165" s="5"/>
      <c r="F165" s="5"/>
    </row>
    <row r="166" spans="1:6" ht="14.4" customHeight="1">
      <c r="A166" s="7"/>
      <c r="B166" s="12"/>
      <c r="C166" s="54" t="s">
        <v>8</v>
      </c>
      <c r="D166" s="54"/>
      <c r="E166" s="54"/>
      <c r="F166" s="54"/>
    </row>
    <row r="167" spans="1:6" ht="14.4" customHeight="1">
      <c r="A167" s="7"/>
      <c r="B167" s="12"/>
      <c r="C167" s="54"/>
      <c r="D167" s="54"/>
      <c r="E167" s="54"/>
      <c r="F167" s="54"/>
    </row>
    <row r="168" spans="1:6" ht="14.4" customHeight="1">
      <c r="A168" s="7"/>
      <c r="B168" s="12"/>
      <c r="C168" s="54"/>
      <c r="D168" s="54"/>
      <c r="E168" s="54"/>
      <c r="F168" s="54"/>
    </row>
    <row r="169" spans="1:6" ht="14.4" customHeight="1">
      <c r="A169" s="7"/>
      <c r="B169" s="12"/>
      <c r="C169" s="54"/>
      <c r="D169" s="54"/>
      <c r="E169" s="54"/>
      <c r="F169" s="54"/>
    </row>
    <row r="170" spans="1:6" ht="14.4" customHeight="1">
      <c r="A170" s="7"/>
      <c r="B170" s="12"/>
      <c r="C170" s="54"/>
      <c r="D170" s="54"/>
      <c r="E170" s="54"/>
      <c r="F170" s="54"/>
    </row>
    <row r="171" spans="1:6" ht="14.4" customHeight="1">
      <c r="A171" s="7"/>
      <c r="B171" s="12"/>
      <c r="C171" s="54"/>
      <c r="D171" s="54"/>
      <c r="E171" s="54"/>
      <c r="F171" s="54"/>
    </row>
    <row r="172" spans="1:6" ht="14.4" customHeight="1">
      <c r="A172" s="7"/>
      <c r="B172" s="12"/>
      <c r="C172" s="54"/>
      <c r="D172" s="54"/>
      <c r="E172" s="54"/>
      <c r="F172" s="54"/>
    </row>
    <row r="173" spans="1:6" ht="14.4" customHeight="1">
      <c r="A173" s="7"/>
      <c r="B173" s="12"/>
      <c r="C173" s="54"/>
      <c r="D173" s="54"/>
      <c r="E173" s="54"/>
      <c r="F173" s="54"/>
    </row>
    <row r="174" spans="1:6" ht="14.4" customHeight="1">
      <c r="A174" s="7"/>
      <c r="B174" s="12"/>
      <c r="C174" s="55" t="s">
        <v>9</v>
      </c>
      <c r="D174" s="55"/>
      <c r="E174" s="55"/>
      <c r="F174" s="55"/>
    </row>
    <row r="175" spans="1:6" ht="14.4" customHeight="1">
      <c r="A175" s="7"/>
      <c r="B175" s="12"/>
      <c r="C175" s="5"/>
      <c r="D175" s="5"/>
      <c r="E175" s="5"/>
      <c r="F175" s="5"/>
    </row>
    <row r="176" spans="1:6" ht="15" customHeight="1">
      <c r="A176" s="7"/>
      <c r="B176" s="12"/>
      <c r="C176" s="5"/>
      <c r="D176" s="5"/>
      <c r="E176" s="5"/>
      <c r="F176" s="5"/>
    </row>
    <row r="177" spans="2:9">
      <c r="B177" s="10"/>
    </row>
    <row r="191" spans="2:9">
      <c r="H191" s="4"/>
      <c r="I191" s="3"/>
    </row>
  </sheetData>
  <mergeCells count="43">
    <mergeCell ref="A86:F86"/>
    <mergeCell ref="C166:F173"/>
    <mergeCell ref="C174:F174"/>
    <mergeCell ref="A2:F2"/>
    <mergeCell ref="A148:E148"/>
    <mergeCell ref="B57:F57"/>
    <mergeCell ref="B84:F84"/>
    <mergeCell ref="A92:F92"/>
    <mergeCell ref="B62:F62"/>
    <mergeCell ref="B67:F67"/>
    <mergeCell ref="B72:F72"/>
    <mergeCell ref="B78:F78"/>
    <mergeCell ref="B80:F80"/>
    <mergeCell ref="B82:F82"/>
    <mergeCell ref="B87:F87"/>
    <mergeCell ref="B143:F143"/>
    <mergeCell ref="A1:F1"/>
    <mergeCell ref="A149:E149"/>
    <mergeCell ref="A150:E150"/>
    <mergeCell ref="A4:F4"/>
    <mergeCell ref="B5:F5"/>
    <mergeCell ref="B11:F11"/>
    <mergeCell ref="B14:F14"/>
    <mergeCell ref="B19:F19"/>
    <mergeCell ref="B21:F21"/>
    <mergeCell ref="B23:F23"/>
    <mergeCell ref="A25:F25"/>
    <mergeCell ref="B26:F26"/>
    <mergeCell ref="B34:F34"/>
    <mergeCell ref="B40:F40"/>
    <mergeCell ref="B46:F46"/>
    <mergeCell ref="B52:F52"/>
    <mergeCell ref="B154:B155"/>
    <mergeCell ref="B126:F126"/>
    <mergeCell ref="B132:F132"/>
    <mergeCell ref="B134:F134"/>
    <mergeCell ref="B136:F136"/>
    <mergeCell ref="B138:F138"/>
    <mergeCell ref="B93:F93"/>
    <mergeCell ref="B99:F99"/>
    <mergeCell ref="B106:F106"/>
    <mergeCell ref="B113:F113"/>
    <mergeCell ref="B120:F120"/>
  </mergeCells>
  <phoneticPr fontId="5" type="noConversion"/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Śmiglewski Tomasz</dc:creator>
  <cp:lastModifiedBy>Agnieszka Pedrycz</cp:lastModifiedBy>
  <cp:lastPrinted>2025-02-27T10:48:31Z</cp:lastPrinted>
  <dcterms:created xsi:type="dcterms:W3CDTF">2024-04-22T05:51:07Z</dcterms:created>
  <dcterms:modified xsi:type="dcterms:W3CDTF">2025-02-27T11:30:41Z</dcterms:modified>
</cp:coreProperties>
</file>